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15" yWindow="270" windowWidth="15870" windowHeight="9285"/>
  </bookViews>
  <sheets>
    <sheet name="Ясли" sheetId="4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287" i="4" l="1"/>
  <c r="E287" i="4"/>
  <c r="G296" i="4" l="1"/>
  <c r="E296" i="4"/>
  <c r="D296" i="4"/>
  <c r="D287" i="4"/>
  <c r="H277" i="4" l="1"/>
  <c r="G277" i="4"/>
  <c r="F277" i="4"/>
  <c r="E277" i="4"/>
  <c r="D277" i="4"/>
  <c r="C277" i="4"/>
  <c r="H272" i="4"/>
  <c r="G272" i="4"/>
  <c r="F272" i="4"/>
  <c r="E272" i="4"/>
  <c r="D272" i="4"/>
  <c r="C272" i="4"/>
  <c r="H269" i="4"/>
  <c r="G269" i="4"/>
  <c r="F269" i="4"/>
  <c r="E269" i="4"/>
  <c r="D269" i="4"/>
  <c r="C269" i="4"/>
  <c r="H262" i="4"/>
  <c r="G262" i="4"/>
  <c r="F262" i="4"/>
  <c r="E262" i="4"/>
  <c r="D262" i="4"/>
  <c r="C262" i="4"/>
  <c r="C278" i="4" s="1"/>
  <c r="H259" i="4"/>
  <c r="H278" i="4" s="1"/>
  <c r="G259" i="4"/>
  <c r="G278" i="4" s="1"/>
  <c r="F259" i="4"/>
  <c r="E259" i="4"/>
  <c r="E278" i="4" s="1"/>
  <c r="D259" i="4"/>
  <c r="D278" i="4" s="1"/>
  <c r="H249" i="4"/>
  <c r="G249" i="4"/>
  <c r="F249" i="4"/>
  <c r="E249" i="4"/>
  <c r="D249" i="4"/>
  <c r="C249" i="4"/>
  <c r="H244" i="4"/>
  <c r="G244" i="4"/>
  <c r="F244" i="4"/>
  <c r="E244" i="4"/>
  <c r="D244" i="4"/>
  <c r="C244" i="4"/>
  <c r="H241" i="4"/>
  <c r="G241" i="4"/>
  <c r="F241" i="4"/>
  <c r="E241" i="4"/>
  <c r="D241" i="4"/>
  <c r="C241" i="4"/>
  <c r="H235" i="4"/>
  <c r="G235" i="4"/>
  <c r="F235" i="4"/>
  <c r="E235" i="4"/>
  <c r="D235" i="4"/>
  <c r="C235" i="4"/>
  <c r="H232" i="4"/>
  <c r="H250" i="4" s="1"/>
  <c r="G232" i="4"/>
  <c r="F232" i="4"/>
  <c r="E232" i="4"/>
  <c r="D232" i="4"/>
  <c r="C232" i="4"/>
  <c r="C250" i="4" s="1"/>
  <c r="H222" i="4"/>
  <c r="G222" i="4"/>
  <c r="F222" i="4"/>
  <c r="E222" i="4"/>
  <c r="D222" i="4"/>
  <c r="C222" i="4"/>
  <c r="H217" i="4"/>
  <c r="G217" i="4"/>
  <c r="F217" i="4"/>
  <c r="E217" i="4"/>
  <c r="D217" i="4"/>
  <c r="C217" i="4"/>
  <c r="H214" i="4"/>
  <c r="G214" i="4"/>
  <c r="F214" i="4"/>
  <c r="E214" i="4"/>
  <c r="D214" i="4"/>
  <c r="C214" i="4"/>
  <c r="H206" i="4"/>
  <c r="G206" i="4"/>
  <c r="F206" i="4"/>
  <c r="E206" i="4"/>
  <c r="D206" i="4"/>
  <c r="C206" i="4"/>
  <c r="H203" i="4"/>
  <c r="G203" i="4"/>
  <c r="F203" i="4"/>
  <c r="E203" i="4"/>
  <c r="D203" i="4"/>
  <c r="C203" i="4"/>
  <c r="H193" i="4"/>
  <c r="G193" i="4"/>
  <c r="F193" i="4"/>
  <c r="E193" i="4"/>
  <c r="D193" i="4"/>
  <c r="H189" i="4"/>
  <c r="G189" i="4"/>
  <c r="F189" i="4"/>
  <c r="E189" i="4"/>
  <c r="D189" i="4"/>
  <c r="C189" i="4"/>
  <c r="H186" i="4"/>
  <c r="G186" i="4"/>
  <c r="F186" i="4"/>
  <c r="E186" i="4"/>
  <c r="D186" i="4"/>
  <c r="C186" i="4"/>
  <c r="H179" i="4"/>
  <c r="G179" i="4"/>
  <c r="F179" i="4"/>
  <c r="E179" i="4"/>
  <c r="D179" i="4"/>
  <c r="C179" i="4"/>
  <c r="H176" i="4"/>
  <c r="G176" i="4"/>
  <c r="F176" i="4"/>
  <c r="E176" i="4"/>
  <c r="D176" i="4"/>
  <c r="C176" i="4"/>
  <c r="H166" i="4"/>
  <c r="G166" i="4"/>
  <c r="F166" i="4"/>
  <c r="E166" i="4"/>
  <c r="D166" i="4"/>
  <c r="H161" i="4"/>
  <c r="G161" i="4"/>
  <c r="F161" i="4"/>
  <c r="E161" i="4"/>
  <c r="D161" i="4"/>
  <c r="C161" i="4"/>
  <c r="H158" i="4"/>
  <c r="G158" i="4"/>
  <c r="F158" i="4"/>
  <c r="E158" i="4"/>
  <c r="D158" i="4"/>
  <c r="C158" i="4"/>
  <c r="H151" i="4"/>
  <c r="G151" i="4"/>
  <c r="F151" i="4"/>
  <c r="E151" i="4"/>
  <c r="D151" i="4"/>
  <c r="C151" i="4"/>
  <c r="H148" i="4"/>
  <c r="G148" i="4"/>
  <c r="G167" i="4" s="1"/>
  <c r="F148" i="4"/>
  <c r="E148" i="4"/>
  <c r="E167" i="4" s="1"/>
  <c r="D148" i="4"/>
  <c r="C148" i="4"/>
  <c r="C167" i="4" s="1"/>
  <c r="H137" i="4"/>
  <c r="G137" i="4"/>
  <c r="F137" i="4"/>
  <c r="E137" i="4"/>
  <c r="D137" i="4"/>
  <c r="C137" i="4"/>
  <c r="H133" i="4"/>
  <c r="G133" i="4"/>
  <c r="F133" i="4"/>
  <c r="E133" i="4"/>
  <c r="D133" i="4"/>
  <c r="C133" i="4"/>
  <c r="H130" i="4"/>
  <c r="G130" i="4"/>
  <c r="F130" i="4"/>
  <c r="E130" i="4"/>
  <c r="D130" i="4"/>
  <c r="C130" i="4"/>
  <c r="H123" i="4"/>
  <c r="G123" i="4"/>
  <c r="F123" i="4"/>
  <c r="E123" i="4"/>
  <c r="D123" i="4"/>
  <c r="C123" i="4"/>
  <c r="H120" i="4"/>
  <c r="H138" i="4" s="1"/>
  <c r="G120" i="4"/>
  <c r="G138" i="4" s="1"/>
  <c r="F120" i="4"/>
  <c r="F138" i="4" s="1"/>
  <c r="E120" i="4"/>
  <c r="E138" i="4" s="1"/>
  <c r="D120" i="4"/>
  <c r="D138" i="4" s="1"/>
  <c r="C120" i="4"/>
  <c r="C138" i="4" s="1"/>
  <c r="H110" i="4"/>
  <c r="G110" i="4"/>
  <c r="F110" i="4"/>
  <c r="E110" i="4"/>
  <c r="D110" i="4"/>
  <c r="C110" i="4"/>
  <c r="H105" i="4"/>
  <c r="G105" i="4"/>
  <c r="F105" i="4"/>
  <c r="D105" i="4"/>
  <c r="E105" i="4"/>
  <c r="C105" i="4"/>
  <c r="H102" i="4"/>
  <c r="G102" i="4"/>
  <c r="F102" i="4"/>
  <c r="E102" i="4"/>
  <c r="D102" i="4"/>
  <c r="C102" i="4"/>
  <c r="H95" i="4"/>
  <c r="G95" i="4"/>
  <c r="F95" i="4"/>
  <c r="E95" i="4"/>
  <c r="D95" i="4"/>
  <c r="C95" i="4"/>
  <c r="H92" i="4"/>
  <c r="H111" i="4" s="1"/>
  <c r="G92" i="4"/>
  <c r="G111" i="4" s="1"/>
  <c r="F92" i="4"/>
  <c r="F111" i="4" s="1"/>
  <c r="E92" i="4"/>
  <c r="E111" i="4" s="1"/>
  <c r="D92" i="4"/>
  <c r="D111" i="4" s="1"/>
  <c r="C92" i="4"/>
  <c r="H82" i="4"/>
  <c r="G82" i="4"/>
  <c r="F82" i="4"/>
  <c r="E82" i="4"/>
  <c r="D82" i="4"/>
  <c r="H78" i="4"/>
  <c r="G78" i="4"/>
  <c r="F78" i="4"/>
  <c r="E78" i="4"/>
  <c r="D78" i="4"/>
  <c r="C78" i="4"/>
  <c r="H75" i="4"/>
  <c r="G75" i="4"/>
  <c r="F75" i="4"/>
  <c r="E75" i="4"/>
  <c r="D75" i="4"/>
  <c r="C75" i="4"/>
  <c r="H68" i="4"/>
  <c r="G68" i="4"/>
  <c r="F68" i="4"/>
  <c r="E68" i="4"/>
  <c r="D68" i="4"/>
  <c r="C68" i="4"/>
  <c r="H65" i="4"/>
  <c r="G65" i="4"/>
  <c r="F65" i="4"/>
  <c r="E65" i="4"/>
  <c r="D65" i="4"/>
  <c r="C65" i="4"/>
  <c r="H55" i="4"/>
  <c r="G55" i="4"/>
  <c r="F55" i="4"/>
  <c r="E55" i="4"/>
  <c r="D55" i="4"/>
  <c r="C55" i="4"/>
  <c r="H51" i="4"/>
  <c r="G51" i="4"/>
  <c r="G289" i="4" s="1"/>
  <c r="G298" i="4" s="1"/>
  <c r="F51" i="4"/>
  <c r="F289" i="4" s="1"/>
  <c r="F298" i="4" s="1"/>
  <c r="E51" i="4"/>
  <c r="E289" i="4" s="1"/>
  <c r="E298" i="4" s="1"/>
  <c r="D51" i="4"/>
  <c r="D289" i="4" s="1"/>
  <c r="D298" i="4" s="1"/>
  <c r="C51" i="4"/>
  <c r="H48" i="4"/>
  <c r="G48" i="4"/>
  <c r="F48" i="4"/>
  <c r="E48" i="4"/>
  <c r="D48" i="4"/>
  <c r="C48" i="4"/>
  <c r="H41" i="4"/>
  <c r="G41" i="4"/>
  <c r="F41" i="4"/>
  <c r="E41" i="4"/>
  <c r="D41" i="4"/>
  <c r="C41" i="4"/>
  <c r="H38" i="4"/>
  <c r="G38" i="4"/>
  <c r="F38" i="4"/>
  <c r="E38" i="4"/>
  <c r="D38" i="4"/>
  <c r="C38" i="4"/>
  <c r="H28" i="4"/>
  <c r="G28" i="4"/>
  <c r="F28" i="4"/>
  <c r="E28" i="4"/>
  <c r="D28" i="4"/>
  <c r="C28" i="4"/>
  <c r="H23" i="4"/>
  <c r="G23" i="4"/>
  <c r="F23" i="4"/>
  <c r="E23" i="4"/>
  <c r="D23" i="4"/>
  <c r="F20" i="4"/>
  <c r="C23" i="4"/>
  <c r="H20" i="4"/>
  <c r="G20" i="4"/>
  <c r="E20" i="4"/>
  <c r="D20" i="4"/>
  <c r="C20" i="4"/>
  <c r="H14" i="4"/>
  <c r="G14" i="4"/>
  <c r="F14" i="4"/>
  <c r="F287" i="4" s="1"/>
  <c r="F296" i="4" s="1"/>
  <c r="E14" i="4"/>
  <c r="D14" i="4"/>
  <c r="C14" i="4"/>
  <c r="H11" i="4"/>
  <c r="G11" i="4"/>
  <c r="F11" i="4"/>
  <c r="E11" i="4"/>
  <c r="D11" i="4"/>
  <c r="C11" i="4"/>
  <c r="C194" i="4" l="1"/>
  <c r="F278" i="4"/>
  <c r="H194" i="4"/>
  <c r="F194" i="4"/>
  <c r="D194" i="4"/>
  <c r="F290" i="4"/>
  <c r="F299" i="4" s="1"/>
  <c r="G290" i="4"/>
  <c r="G299" i="4" s="1"/>
  <c r="E290" i="4"/>
  <c r="E299" i="4" s="1"/>
  <c r="D290" i="4"/>
  <c r="D299" i="4" s="1"/>
  <c r="E29" i="4"/>
  <c r="G250" i="4"/>
  <c r="G286" i="4"/>
  <c r="G295" i="4" s="1"/>
  <c r="F250" i="4"/>
  <c r="F286" i="4"/>
  <c r="F295" i="4" s="1"/>
  <c r="E250" i="4"/>
  <c r="E286" i="4"/>
  <c r="E295" i="4" s="1"/>
  <c r="D250" i="4"/>
  <c r="D286" i="4"/>
  <c r="D295" i="4" s="1"/>
  <c r="H83" i="4"/>
  <c r="F83" i="4"/>
  <c r="D83" i="4"/>
  <c r="H56" i="4"/>
  <c r="G56" i="4"/>
  <c r="F56" i="4"/>
  <c r="E288" i="4"/>
  <c r="E56" i="4"/>
  <c r="D56" i="4"/>
  <c r="H29" i="4"/>
  <c r="G29" i="4"/>
  <c r="G288" i="4"/>
  <c r="F29" i="4"/>
  <c r="D29" i="4"/>
  <c r="D288" i="4"/>
  <c r="F288" i="4"/>
  <c r="C111" i="4"/>
  <c r="C83" i="4"/>
  <c r="C56" i="4"/>
  <c r="C29" i="4"/>
  <c r="D167" i="4"/>
  <c r="F167" i="4"/>
  <c r="H167" i="4"/>
  <c r="E194" i="4"/>
  <c r="G194" i="4"/>
  <c r="E83" i="4"/>
  <c r="G83" i="4"/>
  <c r="C223" i="4"/>
  <c r="E223" i="4"/>
  <c r="G223" i="4"/>
  <c r="D223" i="4"/>
  <c r="F223" i="4"/>
  <c r="H223" i="4"/>
  <c r="D279" i="4" l="1"/>
  <c r="D280" i="4" s="1"/>
  <c r="D281" i="4" s="1"/>
  <c r="F279" i="4"/>
  <c r="F280" i="4" s="1"/>
  <c r="F281" i="4" s="1"/>
  <c r="F291" i="4"/>
  <c r="D291" i="4"/>
  <c r="G279" i="4"/>
  <c r="G280" i="4" s="1"/>
  <c r="G281" i="4" s="1"/>
  <c r="G291" i="4"/>
  <c r="I286" i="4" s="1"/>
  <c r="E291" i="4"/>
  <c r="F297" i="4"/>
  <c r="F300" i="4" s="1"/>
  <c r="E297" i="4"/>
  <c r="E300" i="4" s="1"/>
  <c r="D297" i="4"/>
  <c r="D300" i="4" s="1"/>
  <c r="H279" i="4"/>
  <c r="H280" i="4" s="1"/>
  <c r="G297" i="4"/>
  <c r="G300" i="4" s="1"/>
  <c r="C279" i="4"/>
  <c r="C280" i="4" s="1"/>
  <c r="E279" i="4"/>
  <c r="I290" i="4" l="1"/>
  <c r="I288" i="4"/>
  <c r="I289" i="4"/>
  <c r="I287" i="4"/>
  <c r="E280" i="4"/>
  <c r="E281" i="4" s="1"/>
</calcChain>
</file>

<file path=xl/sharedStrings.xml><?xml version="1.0" encoding="utf-8"?>
<sst xmlns="http://schemas.openxmlformats.org/spreadsheetml/2006/main" count="538" uniqueCount="248">
  <si>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</si>
  <si>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</si>
  <si>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</si>
  <si>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</si>
  <si>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</si>
  <si>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</si>
  <si>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</si>
  <si>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</si>
  <si>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</si>
  <si>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</si>
  <si>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</si>
  <si>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1-3 лет</t>
  </si>
  <si>
    <t>День 1</t>
  </si>
  <si>
    <t>ЗАВТРАК</t>
  </si>
  <si>
    <t>508</t>
  </si>
  <si>
    <t>Какао с молоком (1-й вариант)</t>
  </si>
  <si>
    <t>99</t>
  </si>
  <si>
    <t>268</t>
  </si>
  <si>
    <t>Каша манная молочная жидкая</t>
  </si>
  <si>
    <t>ИТОГО ПО ПРИЕМУ ПИЩИ:</t>
  </si>
  <si>
    <t>ОБЕД</t>
  </si>
  <si>
    <t>113</t>
  </si>
  <si>
    <t>133</t>
  </si>
  <si>
    <t>Борщ с капустой и картофелем</t>
  </si>
  <si>
    <t>375</t>
  </si>
  <si>
    <t>116</t>
  </si>
  <si>
    <t>Хлеб столовый (ржано-пшеничный)</t>
  </si>
  <si>
    <t>ПОЛДНИК</t>
  </si>
  <si>
    <t>534</t>
  </si>
  <si>
    <t>Молоко кипяченое</t>
  </si>
  <si>
    <t>609</t>
  </si>
  <si>
    <t>Печенье</t>
  </si>
  <si>
    <t>УЖИН</t>
  </si>
  <si>
    <t>518</t>
  </si>
  <si>
    <t>Кисель из свежих ягод</t>
  </si>
  <si>
    <t>Хлеб пшеничный</t>
  </si>
  <si>
    <t>ИТОГО ЗА ДЕНЬ:</t>
  </si>
  <si>
    <t>День 2</t>
  </si>
  <si>
    <t>Суп молочный с макаронными изделиями</t>
  </si>
  <si>
    <t>514</t>
  </si>
  <si>
    <t>Кофейный напиток с молоком</t>
  </si>
  <si>
    <t>102</t>
  </si>
  <si>
    <t>Бутерброды с джемом или повидлом</t>
  </si>
  <si>
    <t>139</t>
  </si>
  <si>
    <t>Рассольник ленинградский</t>
  </si>
  <si>
    <t>374</t>
  </si>
  <si>
    <t>Жаркое по-домашнему</t>
  </si>
  <si>
    <t>608</t>
  </si>
  <si>
    <t>Пряники</t>
  </si>
  <si>
    <t>419</t>
  </si>
  <si>
    <t>Рис отварной</t>
  </si>
  <si>
    <t>502</t>
  </si>
  <si>
    <t>Чай с сахаром</t>
  </si>
  <si>
    <t>День 3</t>
  </si>
  <si>
    <t>271</t>
  </si>
  <si>
    <t>Каша молочная кукурузная жидкая</t>
  </si>
  <si>
    <t>506</t>
  </si>
  <si>
    <t>Чай с молоком</t>
  </si>
  <si>
    <t>537</t>
  </si>
  <si>
    <t>Соки овощные, фруктовые и ягодные</t>
  </si>
  <si>
    <t>27</t>
  </si>
  <si>
    <t>Салат из моркови с зеленым горошком</t>
  </si>
  <si>
    <t>136</t>
  </si>
  <si>
    <t>Свекольник</t>
  </si>
  <si>
    <t>351</t>
  </si>
  <si>
    <t>434</t>
  </si>
  <si>
    <t>Картофельное пюре</t>
  </si>
  <si>
    <t>585</t>
  </si>
  <si>
    <t>Булочка молочная</t>
  </si>
  <si>
    <t>319</t>
  </si>
  <si>
    <t>Запеканка из творога</t>
  </si>
  <si>
    <t>100/10</t>
  </si>
  <si>
    <t>504</t>
  </si>
  <si>
    <t>Чай с лимоном</t>
  </si>
  <si>
    <t>День 4</t>
  </si>
  <si>
    <t>170</t>
  </si>
  <si>
    <t>Суп молочный с крупой</t>
  </si>
  <si>
    <t>36</t>
  </si>
  <si>
    <t>147</t>
  </si>
  <si>
    <t>Щи из свежей капусты с картофелем</t>
  </si>
  <si>
    <t>373</t>
  </si>
  <si>
    <t>243</t>
  </si>
  <si>
    <t>Каша гречневая рассыпчатая</t>
  </si>
  <si>
    <t>538</t>
  </si>
  <si>
    <t>Напиток из шиповника</t>
  </si>
  <si>
    <t>535</t>
  </si>
  <si>
    <t>582</t>
  </si>
  <si>
    <t>Булочка ванильная</t>
  </si>
  <si>
    <t>306</t>
  </si>
  <si>
    <t>Яйца вареные</t>
  </si>
  <si>
    <t>82</t>
  </si>
  <si>
    <t>Винегрет овощной</t>
  </si>
  <si>
    <t>День 5</t>
  </si>
  <si>
    <t>273</t>
  </si>
  <si>
    <t>Каша пшенная молочная жидкая</t>
  </si>
  <si>
    <t>53</t>
  </si>
  <si>
    <t>Салат из свеклы с солеными огурцами</t>
  </si>
  <si>
    <t>81</t>
  </si>
  <si>
    <t>Суп картофельный с бобовыми</t>
  </si>
  <si>
    <t>386</t>
  </si>
  <si>
    <t>Котлеты, биточки, шницели</t>
  </si>
  <si>
    <t>428</t>
  </si>
  <si>
    <t>Капуста тушеная</t>
  </si>
  <si>
    <t>530</t>
  </si>
  <si>
    <t>Компот из свежемороженных ягод</t>
  </si>
  <si>
    <t>607</t>
  </si>
  <si>
    <t>Вафли</t>
  </si>
  <si>
    <t>533</t>
  </si>
  <si>
    <t>Компот из плодов консервированных</t>
  </si>
  <si>
    <t>День 6</t>
  </si>
  <si>
    <t>307</t>
  </si>
  <si>
    <t>Омлет натуральный</t>
  </si>
  <si>
    <t>181</t>
  </si>
  <si>
    <t>Кукуруза отварная (зерна)</t>
  </si>
  <si>
    <t>33</t>
  </si>
  <si>
    <t>Салат из свежих помидоров с перцем</t>
  </si>
  <si>
    <t>152</t>
  </si>
  <si>
    <t>Суп картофельный с макаронными изделиями</t>
  </si>
  <si>
    <t>349</t>
  </si>
  <si>
    <t>Рыба, тушенная в томате с овощами</t>
  </si>
  <si>
    <t>179</t>
  </si>
  <si>
    <t>Картофель отварной</t>
  </si>
  <si>
    <t>598</t>
  </si>
  <si>
    <t>Коржик молочный</t>
  </si>
  <si>
    <t>Голубцы ленивые</t>
  </si>
  <si>
    <t>196</t>
  </si>
  <si>
    <t>День 7</t>
  </si>
  <si>
    <t>266</t>
  </si>
  <si>
    <t>Каша «Дружба»</t>
  </si>
  <si>
    <t>148</t>
  </si>
  <si>
    <t>403</t>
  </si>
  <si>
    <t>Печень говяжья по-строгановски</t>
  </si>
  <si>
    <t>578</t>
  </si>
  <si>
    <t>Булочка «Веснушка»</t>
  </si>
  <si>
    <t>День 8</t>
  </si>
  <si>
    <t>272</t>
  </si>
  <si>
    <t>Каша из хлопьев овсяных «Геркулес» жидкая</t>
  </si>
  <si>
    <t>395</t>
  </si>
  <si>
    <t>435</t>
  </si>
  <si>
    <t>Картофельное пюре с морковью</t>
  </si>
  <si>
    <t>527</t>
  </si>
  <si>
    <t>Компот из смеси сухофруктов</t>
  </si>
  <si>
    <t>353</t>
  </si>
  <si>
    <t>Фрикадельки рыбные</t>
  </si>
  <si>
    <t>462</t>
  </si>
  <si>
    <t>Соус томатный</t>
  </si>
  <si>
    <t>517</t>
  </si>
  <si>
    <t>Кисель из повидла, джема, варенья</t>
  </si>
  <si>
    <t>День 9</t>
  </si>
  <si>
    <t>159</t>
  </si>
  <si>
    <t>Суп с рыбными консервами</t>
  </si>
  <si>
    <t>583</t>
  </si>
  <si>
    <t>Булочка домашняя</t>
  </si>
  <si>
    <t>День 10</t>
  </si>
  <si>
    <t>325</t>
  </si>
  <si>
    <t>Пудинг творожный запеченный</t>
  </si>
  <si>
    <t>770</t>
  </si>
  <si>
    <t>Суп из овощей</t>
  </si>
  <si>
    <t>408</t>
  </si>
  <si>
    <t>Сердце в соусе</t>
  </si>
  <si>
    <t>248</t>
  </si>
  <si>
    <t>Каша перловая рассыпчатая</t>
  </si>
  <si>
    <t>359</t>
  </si>
  <si>
    <t>Сельдь с луком</t>
  </si>
  <si>
    <t>516</t>
  </si>
  <si>
    <t>Кисель из концентрата плодового или ягодного</t>
  </si>
  <si>
    <t>ИТОГО ЗА ВЕСЬ ПЕРИОД:</t>
  </si>
  <si>
    <t>СРЕДНЕЕ ЗНАЧЕНИЕ ЗА ПЕРИОД:</t>
  </si>
  <si>
    <t>Содержание белков, жиров, углеводов в меню за плановый период в % от калорийности</t>
  </si>
  <si>
    <t>Приложение к письму</t>
  </si>
  <si>
    <t>№ _____________</t>
  </si>
  <si>
    <t>от ____________</t>
  </si>
  <si>
    <t>Какао с молоком</t>
  </si>
  <si>
    <t>Ватрушки с творожным фаршем</t>
  </si>
  <si>
    <t>560</t>
  </si>
  <si>
    <t xml:space="preserve">Какао с молоком </t>
  </si>
  <si>
    <t xml:space="preserve">Бутерброды с маслом </t>
  </si>
  <si>
    <t>Кефир</t>
  </si>
  <si>
    <t>Соки фруктовые и ягодные</t>
  </si>
  <si>
    <t>Суп из овощей с фасолью</t>
  </si>
  <si>
    <t>Сок</t>
  </si>
  <si>
    <t xml:space="preserve">Примерное 10-и дневное меню для организации питания воспитанников дошкольных образовательных организаций города Салехарда </t>
  </si>
  <si>
    <t>2-ой ЗАВТРАК</t>
  </si>
  <si>
    <t>80/30</t>
  </si>
  <si>
    <t>Ряженка</t>
  </si>
  <si>
    <t>Молоко с сахаром</t>
  </si>
  <si>
    <t>534/1</t>
  </si>
  <si>
    <t xml:space="preserve">Макароны отварные </t>
  </si>
  <si>
    <t>Зеленый горошек отварной</t>
  </si>
  <si>
    <t>Химический состав за плановый период</t>
  </si>
  <si>
    <t>№ п/п</t>
  </si>
  <si>
    <t>Белки, г</t>
  </si>
  <si>
    <t>Жиры, г</t>
  </si>
  <si>
    <t>Углеводы, г</t>
  </si>
  <si>
    <t>Энергетическая ценность, ккал</t>
  </si>
  <si>
    <t>санПиН</t>
  </si>
  <si>
    <t>факт</t>
  </si>
  <si>
    <t>20-25</t>
  </si>
  <si>
    <t>30-35</t>
  </si>
  <si>
    <t>10-15</t>
  </si>
  <si>
    <t>Итого</t>
  </si>
  <si>
    <t>Химический состав за период (в среднем за день)</t>
  </si>
  <si>
    <t xml:space="preserve">Бутерброд горячий с сыром </t>
  </si>
  <si>
    <t>2 ЗАВТРАК</t>
  </si>
  <si>
    <t>2ЗАВТРАК</t>
  </si>
  <si>
    <t xml:space="preserve">Бутерброд  с сыром </t>
  </si>
  <si>
    <t>Яблоко</t>
  </si>
  <si>
    <t>Зразы рыбные с яйцами и соусом</t>
  </si>
  <si>
    <t>Виноград</t>
  </si>
  <si>
    <t>Суп с макаронными изделиями, с курицей</t>
  </si>
  <si>
    <r>
      <t>Салат из свежих огурцов</t>
    </r>
    <r>
      <rPr>
        <b/>
        <sz val="10"/>
        <rFont val="Times New Roman"/>
        <family val="1"/>
        <charset val="204"/>
      </rPr>
      <t xml:space="preserve"> </t>
    </r>
  </si>
  <si>
    <t>Груша</t>
  </si>
  <si>
    <t>Птица тушеная с овощами</t>
  </si>
  <si>
    <t>Мандарин</t>
  </si>
  <si>
    <t>Апельсин</t>
  </si>
  <si>
    <t>Салат картофельный с морковью и зеленым горошком</t>
  </si>
  <si>
    <t>Жаркое по-домашнему (с птицей)</t>
  </si>
  <si>
    <t>Овощи натуральные (икра кабачковая)</t>
  </si>
  <si>
    <t>Банан</t>
  </si>
  <si>
    <t>Свекла, тушенная в молочном соусе</t>
  </si>
  <si>
    <t>Макаронные изделия отварные</t>
  </si>
  <si>
    <t>Вареники ленивые</t>
  </si>
  <si>
    <t>Овощи натуральные (томаты свежие)</t>
  </si>
  <si>
    <t>Овощи натуральные (консервированные огурцы)</t>
  </si>
  <si>
    <t>Овощи натуральные (консервированные томаты)</t>
  </si>
  <si>
    <t>Овощи натуральные (огурцы свежие)</t>
  </si>
  <si>
    <t>Группа по организации питания МКУ "Дирекция по АХО муниципальной системы образования"
Ефименкова Алена Григорьевна
Швайчишена Анна Владимировна
Проскурякова Галина Олеговна
3-07-26
Разработано с помощью программы Детский сад:Питание</t>
  </si>
  <si>
    <t>116/1</t>
  </si>
  <si>
    <t>100/15</t>
  </si>
  <si>
    <t>70</t>
  </si>
  <si>
    <t>Хлеб  пшеничный</t>
  </si>
  <si>
    <t>зеленый горошек отварной</t>
  </si>
  <si>
    <t>120/20</t>
  </si>
  <si>
    <t>150/10</t>
  </si>
  <si>
    <t>97/1</t>
  </si>
  <si>
    <t>Бутерброд с маслом</t>
  </si>
  <si>
    <t>Бутерброд с джемом или повидлом</t>
  </si>
  <si>
    <t>Бутерброд с молоком сгущенным</t>
  </si>
  <si>
    <t>96/1</t>
  </si>
  <si>
    <t>96</t>
  </si>
  <si>
    <t>97/3</t>
  </si>
  <si>
    <t>Каша пшеничная молочная жидкая</t>
  </si>
  <si>
    <t xml:space="preserve">Котлеты или биточки рыбные </t>
  </si>
  <si>
    <t>116/2</t>
  </si>
  <si>
    <t>Плов из отварного мяса</t>
  </si>
  <si>
    <t xml:space="preserve">Гуляш </t>
  </si>
  <si>
    <t>Тефтели из мяса с рисом («ежики»)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</si>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</sst>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###"/>
    <numFmt numFmtId="165" formatCode="0.####"/>
    <numFmt numFmtId="166" formatCode="0.##"/>
  </numFmts>
  <fonts count="7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0" applyFont="1" applyFill="1"/>
    <xf numFmtId="0" fontId="0" fillId="0" borderId="0" xfId="0" applyFill="1"/>
    <xf numFmtId="0" fontId="6" fillId="0" borderId="10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/>
    <xf numFmtId="164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4" fillId="0" borderId="17" xfId="0" applyFont="1" applyFill="1" applyBorder="1"/>
    <xf numFmtId="0" fontId="4" fillId="0" borderId="23" xfId="0" applyFont="1" applyFill="1" applyBorder="1" applyAlignment="1">
      <alignment wrapText="1"/>
    </xf>
    <xf numFmtId="0" fontId="4" fillId="0" borderId="24" xfId="0" applyFont="1" applyFill="1" applyBorder="1" applyAlignment="1">
      <alignment wrapText="1"/>
    </xf>
    <xf numFmtId="0" fontId="6" fillId="0" borderId="15" xfId="0" applyFont="1" applyFill="1" applyBorder="1"/>
    <xf numFmtId="164" fontId="6" fillId="0" borderId="0" xfId="0" applyNumberFormat="1" applyFont="1" applyFill="1" applyBorder="1" applyAlignment="1">
      <alignment horizontal="center"/>
    </xf>
    <xf numFmtId="0" fontId="6" fillId="0" borderId="27" xfId="0" applyFont="1" applyFill="1" applyBorder="1"/>
    <xf numFmtId="0" fontId="6" fillId="0" borderId="0" xfId="0" applyFont="1" applyFill="1" applyBorder="1"/>
    <xf numFmtId="165" fontId="6" fillId="0" borderId="0" xfId="0" applyNumberFormat="1" applyFont="1" applyFill="1" applyBorder="1" applyAlignment="1">
      <alignment horizontal="center"/>
    </xf>
    <xf numFmtId="43" fontId="4" fillId="0" borderId="13" xfId="1" applyFont="1" applyFill="1" applyBorder="1" applyAlignment="1">
      <alignment horizontal="center"/>
    </xf>
    <xf numFmtId="43" fontId="4" fillId="0" borderId="14" xfId="1" applyFont="1" applyFill="1" applyBorder="1" applyAlignment="1"/>
    <xf numFmtId="43" fontId="4" fillId="0" borderId="14" xfId="1" applyFont="1" applyFill="1" applyBorder="1" applyAlignment="1">
      <alignment horizontal="center"/>
    </xf>
    <xf numFmtId="43" fontId="4" fillId="0" borderId="8" xfId="1" applyFont="1" applyFill="1" applyBorder="1" applyAlignment="1">
      <alignment horizontal="center"/>
    </xf>
    <xf numFmtId="43" fontId="4" fillId="0" borderId="18" xfId="1" applyFont="1" applyFill="1" applyBorder="1" applyAlignment="1">
      <alignment horizontal="center"/>
    </xf>
    <xf numFmtId="43" fontId="6" fillId="0" borderId="1" xfId="1" applyFont="1" applyFill="1" applyBorder="1" applyAlignment="1">
      <alignment horizontal="center"/>
    </xf>
    <xf numFmtId="43" fontId="6" fillId="0" borderId="16" xfId="1" applyFont="1" applyFill="1" applyBorder="1" applyAlignment="1">
      <alignment horizontal="center"/>
    </xf>
    <xf numFmtId="9" fontId="6" fillId="0" borderId="0" xfId="2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166" fontId="4" fillId="0" borderId="13" xfId="0" applyNumberFormat="1" applyFont="1" applyFill="1" applyBorder="1" applyAlignment="1">
      <alignment horizontal="center"/>
    </xf>
    <xf numFmtId="166" fontId="4" fillId="0" borderId="8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center"/>
    </xf>
    <xf numFmtId="166" fontId="6" fillId="0" borderId="16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14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2" fontId="4" fillId="0" borderId="13" xfId="0" applyNumberFormat="1" applyFont="1" applyFill="1" applyBorder="1" applyAlignment="1">
      <alignment horizontal="center"/>
    </xf>
    <xf numFmtId="0" fontId="4" fillId="0" borderId="13" xfId="0" applyNumberFormat="1" applyFont="1" applyFill="1" applyBorder="1" applyAlignment="1">
      <alignment horizontal="center"/>
    </xf>
    <xf numFmtId="2" fontId="4" fillId="0" borderId="14" xfId="0" applyNumberFormat="1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wrapText="1"/>
    </xf>
    <xf numFmtId="164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0" fontId="3" fillId="0" borderId="0" xfId="0" applyFont="1" applyFill="1" applyBorder="1"/>
    <xf numFmtId="1" fontId="1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1" fontId="6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1" fontId="4" fillId="0" borderId="0" xfId="0" applyNumberFormat="1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0" xfId="0" applyFont="1" applyFill="1"/>
    <xf numFmtId="2" fontId="6" fillId="0" borderId="13" xfId="0" applyNumberFormat="1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2" fontId="6" fillId="0" borderId="8" xfId="0" applyNumberFormat="1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18" xfId="0" applyFont="1" applyFill="1" applyBorder="1"/>
    <xf numFmtId="2" fontId="6" fillId="0" borderId="14" xfId="0" applyNumberFormat="1" applyFont="1" applyFill="1" applyBorder="1" applyAlignment="1">
      <alignment horizontal="center"/>
    </xf>
    <xf numFmtId="2" fontId="6" fillId="0" borderId="18" xfId="0" applyNumberFormat="1" applyFont="1" applyFill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6" fillId="0" borderId="14" xfId="0" applyFont="1" applyFill="1" applyBorder="1"/>
    <xf numFmtId="2" fontId="6" fillId="0" borderId="1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wrapText="1"/>
    </xf>
    <xf numFmtId="0" fontId="6" fillId="0" borderId="16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0" fillId="0" borderId="0" xfId="0" applyNumberFormat="1" applyFill="1"/>
    <xf numFmtId="49" fontId="4" fillId="0" borderId="14" xfId="1" applyNumberFormat="1" applyFont="1" applyFill="1" applyBorder="1" applyAlignment="1">
      <alignment horizontal="center"/>
    </xf>
    <xf numFmtId="1" fontId="4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" fontId="6" fillId="0" borderId="13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2" fontId="4" fillId="0" borderId="13" xfId="0" applyNumberFormat="1" applyFont="1" applyFill="1" applyBorder="1" applyAlignment="1">
      <alignment horizontal="center" vertical="center"/>
    </xf>
    <xf numFmtId="2" fontId="6" fillId="0" borderId="21" xfId="0" applyNumberFormat="1" applyFont="1" applyFill="1" applyBorder="1" applyAlignment="1">
      <alignment horizontal="center"/>
    </xf>
    <xf numFmtId="1" fontId="6" fillId="0" borderId="8" xfId="0" applyNumberFormat="1" applyFont="1" applyFill="1" applyBorder="1" applyAlignment="1">
      <alignment horizontal="center"/>
    </xf>
    <xf numFmtId="49" fontId="4" fillId="0" borderId="14" xfId="0" applyNumberFormat="1" applyFont="1" applyFill="1" applyBorder="1" applyAlignment="1">
      <alignment horizontal="center"/>
    </xf>
    <xf numFmtId="0" fontId="6" fillId="0" borderId="12" xfId="0" applyFont="1" applyFill="1" applyBorder="1"/>
    <xf numFmtId="0" fontId="6" fillId="0" borderId="11" xfId="0" applyFont="1" applyFill="1" applyBorder="1"/>
    <xf numFmtId="0" fontId="4" fillId="0" borderId="13" xfId="0" applyFont="1" applyFill="1" applyBorder="1" applyAlignment="1">
      <alignment wrapText="1"/>
    </xf>
    <xf numFmtId="1" fontId="6" fillId="0" borderId="0" xfId="0" applyNumberFormat="1" applyFont="1" applyFill="1" applyAlignment="1">
      <alignment horizontal="center" vertical="center" wrapText="1"/>
    </xf>
    <xf numFmtId="0" fontId="4" fillId="0" borderId="19" xfId="0" applyFont="1" applyFill="1" applyBorder="1" applyAlignment="1">
      <alignment horizontal="left" wrapText="1"/>
    </xf>
    <xf numFmtId="0" fontId="6" fillId="0" borderId="12" xfId="0" applyFont="1" applyFill="1" applyBorder="1"/>
    <xf numFmtId="0" fontId="6" fillId="0" borderId="13" xfId="0" applyFont="1" applyFill="1" applyBorder="1"/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/>
    <xf numFmtId="0" fontId="6" fillId="0" borderId="3" xfId="0" applyFont="1" applyFill="1" applyBorder="1"/>
    <xf numFmtId="0" fontId="6" fillId="0" borderId="11" xfId="0" applyFont="1" applyFill="1" applyBorder="1"/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7" xfId="0" applyFont="1" applyFill="1" applyBorder="1"/>
    <xf numFmtId="0" fontId="6" fillId="0" borderId="8" xfId="0" applyFont="1" applyFill="1" applyBorder="1"/>
    <xf numFmtId="0" fontId="5" fillId="0" borderId="0" xfId="0" applyFont="1" applyFill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wrapText="1"/>
    </xf>
    <xf numFmtId="0" fontId="6" fillId="0" borderId="15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4" fillId="0" borderId="20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0" fontId="6" fillId="0" borderId="1" xfId="0" applyFont="1" applyFill="1" applyBorder="1"/>
    <xf numFmtId="0" fontId="6" fillId="0" borderId="25" xfId="0" applyFont="1" applyFill="1" applyBorder="1"/>
    <xf numFmtId="0" fontId="6" fillId="0" borderId="26" xfId="0" applyFont="1" applyFill="1" applyBorder="1"/>
    <xf numFmtId="0" fontId="5" fillId="0" borderId="2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D386"/>
  <sheetViews>
    <sheetView tabSelected="1" topLeftCell="A28" workbookViewId="0">
      <selection activeCell="A29" sqref="A29:B29"/>
    </sheetView>
  </sheetViews>
  <sheetFormatPr defaultRowHeight="12.75" x14ac:dyDescent="0.2"/>
  <cols>
    <col min="1" max="1" width="16.85546875" style="2" customWidth="1"/>
    <col min="2" max="2" width="41.7109375" style="70" customWidth="1"/>
    <col min="3" max="3" width="10.7109375" style="71" customWidth="1"/>
    <col min="4" max="6" width="10.7109375" style="72" customWidth="1"/>
    <col min="7" max="7" width="17" style="2" customWidth="1"/>
    <col min="8" max="8" width="10.5703125" style="2" customWidth="1"/>
    <col min="9" max="9" width="11.42578125" style="2" customWidth="1"/>
    <col min="10" max="12" width="7.7109375" style="2" customWidth="1"/>
    <col min="13" max="16384" width="9.140625" style="2"/>
  </cols>
  <sheetData>
    <row r="1" spans="1:160" s="1" customFormat="1" x14ac:dyDescent="0.2">
      <c r="A1" s="39"/>
      <c r="B1" s="40"/>
      <c r="C1" s="41" t="s">
        <v>169</v>
      </c>
      <c r="D1" s="31"/>
      <c r="E1" s="31"/>
      <c r="F1" s="8" t="s">
        <v>170</v>
      </c>
      <c r="G1" s="31"/>
      <c r="H1" s="8" t="s">
        <v>171</v>
      </c>
      <c r="I1" s="42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</row>
    <row r="2" spans="1:160" s="45" customFormat="1" ht="34.5" customHeight="1" x14ac:dyDescent="0.2">
      <c r="A2" s="94" t="s">
        <v>181</v>
      </c>
      <c r="B2" s="94"/>
      <c r="C2" s="94"/>
      <c r="D2" s="94"/>
      <c r="E2" s="94"/>
      <c r="F2" s="94"/>
      <c r="G2" s="94"/>
      <c r="H2" s="94"/>
      <c r="I2" s="94"/>
      <c r="J2" s="44"/>
    </row>
    <row r="3" spans="1:160" s="45" customFormat="1" x14ac:dyDescent="0.2">
      <c r="A3" s="46" t="s">
        <v>0</v>
      </c>
      <c r="B3" s="47" t="s">
        <v>11</v>
      </c>
      <c r="C3" s="48"/>
      <c r="D3" s="49"/>
      <c r="E3" s="49"/>
      <c r="F3" s="49"/>
      <c r="G3" s="50"/>
      <c r="H3" s="50"/>
      <c r="I3" s="50"/>
    </row>
    <row r="4" spans="1:160" s="45" customFormat="1" ht="13.5" thickBot="1" x14ac:dyDescent="0.25">
      <c r="A4" s="80"/>
      <c r="B4" s="47"/>
      <c r="C4" s="48"/>
      <c r="D4" s="49"/>
      <c r="E4" s="49"/>
      <c r="F4" s="49"/>
      <c r="G4" s="50"/>
      <c r="H4" s="50"/>
      <c r="I4" s="50"/>
    </row>
    <row r="5" spans="1:160" s="81" customFormat="1" ht="33" customHeight="1" x14ac:dyDescent="0.2">
      <c r="A5" s="98" t="s">
        <v>2</v>
      </c>
      <c r="B5" s="100" t="s">
        <v>3</v>
      </c>
      <c r="C5" s="102" t="s">
        <v>4</v>
      </c>
      <c r="D5" s="104" t="s">
        <v>1</v>
      </c>
      <c r="E5" s="104"/>
      <c r="F5" s="104"/>
      <c r="G5" s="110" t="s">
        <v>8</v>
      </c>
      <c r="H5" s="112" t="s">
        <v>9</v>
      </c>
      <c r="I5" s="105" t="s">
        <v>10</v>
      </c>
    </row>
    <row r="6" spans="1:160" s="83" customFormat="1" ht="13.5" thickBot="1" x14ac:dyDescent="0.25">
      <c r="A6" s="99"/>
      <c r="B6" s="101"/>
      <c r="C6" s="103"/>
      <c r="D6" s="82" t="s">
        <v>5</v>
      </c>
      <c r="E6" s="82" t="s">
        <v>6</v>
      </c>
      <c r="F6" s="82" t="s">
        <v>7</v>
      </c>
      <c r="G6" s="111"/>
      <c r="H6" s="113"/>
      <c r="I6" s="106"/>
    </row>
    <row r="7" spans="1:160" s="51" customFormat="1" x14ac:dyDescent="0.2">
      <c r="A7" s="107" t="s">
        <v>12</v>
      </c>
      <c r="B7" s="108"/>
      <c r="C7" s="108"/>
      <c r="D7" s="108"/>
      <c r="E7" s="108"/>
      <c r="F7" s="108"/>
      <c r="G7" s="108"/>
      <c r="H7" s="108"/>
      <c r="I7" s="109"/>
    </row>
    <row r="8" spans="1:160" x14ac:dyDescent="0.2">
      <c r="A8" s="91" t="s">
        <v>13</v>
      </c>
      <c r="B8" s="93" t="s">
        <v>172</v>
      </c>
      <c r="C8" s="35">
        <v>150</v>
      </c>
      <c r="D8" s="34">
        <v>2.52</v>
      </c>
      <c r="E8" s="34">
        <v>2.57</v>
      </c>
      <c r="F8" s="34">
        <v>18.61</v>
      </c>
      <c r="G8" s="34">
        <v>105.1</v>
      </c>
      <c r="H8" s="34">
        <v>0.45</v>
      </c>
      <c r="I8" s="32" t="s">
        <v>14</v>
      </c>
    </row>
    <row r="9" spans="1:160" x14ac:dyDescent="0.2">
      <c r="A9" s="91"/>
      <c r="B9" s="93" t="s">
        <v>235</v>
      </c>
      <c r="C9" s="35">
        <v>40</v>
      </c>
      <c r="D9" s="34">
        <v>2.72</v>
      </c>
      <c r="E9" s="34">
        <v>3.36</v>
      </c>
      <c r="F9" s="34">
        <v>17.3</v>
      </c>
      <c r="G9" s="34">
        <v>110.55</v>
      </c>
      <c r="H9" s="34">
        <v>0</v>
      </c>
      <c r="I9" s="32" t="s">
        <v>16</v>
      </c>
    </row>
    <row r="10" spans="1:160" x14ac:dyDescent="0.2">
      <c r="A10" s="91"/>
      <c r="B10" s="93" t="s">
        <v>18</v>
      </c>
      <c r="C10" s="35">
        <v>150</v>
      </c>
      <c r="D10" s="34">
        <v>5.19</v>
      </c>
      <c r="E10" s="34">
        <v>5.84</v>
      </c>
      <c r="F10" s="34">
        <v>20.010000000000002</v>
      </c>
      <c r="G10" s="34">
        <v>153.15</v>
      </c>
      <c r="H10" s="34">
        <v>0.72</v>
      </c>
      <c r="I10" s="32" t="s">
        <v>17</v>
      </c>
    </row>
    <row r="11" spans="1:160" s="51" customFormat="1" x14ac:dyDescent="0.2">
      <c r="A11" s="96" t="s">
        <v>19</v>
      </c>
      <c r="B11" s="97"/>
      <c r="C11" s="84">
        <f t="shared" ref="C11:H11" si="0">SUM(C8:C10)</f>
        <v>340</v>
      </c>
      <c r="D11" s="52">
        <f t="shared" si="0"/>
        <v>10.43</v>
      </c>
      <c r="E11" s="52">
        <f t="shared" si="0"/>
        <v>11.77</v>
      </c>
      <c r="F11" s="52">
        <f t="shared" si="0"/>
        <v>55.92</v>
      </c>
      <c r="G11" s="52">
        <f t="shared" si="0"/>
        <v>368.79999999999995</v>
      </c>
      <c r="H11" s="52">
        <f t="shared" si="0"/>
        <v>1.17</v>
      </c>
      <c r="I11" s="53"/>
    </row>
    <row r="12" spans="1:160" x14ac:dyDescent="0.2">
      <c r="A12" s="91" t="s">
        <v>182</v>
      </c>
      <c r="B12" s="93" t="s">
        <v>59</v>
      </c>
      <c r="C12" s="35">
        <v>90</v>
      </c>
      <c r="D12" s="34">
        <v>0.47</v>
      </c>
      <c r="E12" s="34">
        <v>0.09</v>
      </c>
      <c r="F12" s="34">
        <v>9.4</v>
      </c>
      <c r="G12" s="34">
        <v>43</v>
      </c>
      <c r="H12" s="34">
        <v>1.8</v>
      </c>
      <c r="I12" s="32">
        <v>159</v>
      </c>
    </row>
    <row r="13" spans="1:160" x14ac:dyDescent="0.2">
      <c r="A13" s="91"/>
      <c r="B13" s="93" t="s">
        <v>206</v>
      </c>
      <c r="C13" s="35">
        <v>70</v>
      </c>
      <c r="D13" s="34">
        <v>0.2</v>
      </c>
      <c r="E13" s="34">
        <v>0.5</v>
      </c>
      <c r="F13" s="34">
        <v>8.1999999999999993</v>
      </c>
      <c r="G13" s="34">
        <v>38.700000000000003</v>
      </c>
      <c r="H13" s="34">
        <v>14.15</v>
      </c>
      <c r="I13" s="32">
        <v>114</v>
      </c>
    </row>
    <row r="14" spans="1:160" s="51" customFormat="1" x14ac:dyDescent="0.2">
      <c r="A14" s="96" t="s">
        <v>19</v>
      </c>
      <c r="B14" s="97"/>
      <c r="C14" s="54">
        <f t="shared" ref="C14:H14" si="1">SUM(C12:C13)</f>
        <v>160</v>
      </c>
      <c r="D14" s="52">
        <f t="shared" si="1"/>
        <v>0.66999999999999993</v>
      </c>
      <c r="E14" s="52">
        <f t="shared" si="1"/>
        <v>0.59</v>
      </c>
      <c r="F14" s="52">
        <f t="shared" si="1"/>
        <v>17.600000000000001</v>
      </c>
      <c r="G14" s="52">
        <f t="shared" si="1"/>
        <v>81.7</v>
      </c>
      <c r="H14" s="52">
        <f t="shared" si="1"/>
        <v>15.950000000000001</v>
      </c>
      <c r="I14" s="53"/>
    </row>
    <row r="15" spans="1:160" x14ac:dyDescent="0.2">
      <c r="A15" s="91" t="s">
        <v>20</v>
      </c>
      <c r="B15" s="93" t="s">
        <v>223</v>
      </c>
      <c r="C15" s="35">
        <v>60</v>
      </c>
      <c r="D15" s="34">
        <v>1.68</v>
      </c>
      <c r="E15" s="34">
        <v>0</v>
      </c>
      <c r="F15" s="34">
        <v>0.78</v>
      </c>
      <c r="G15" s="34">
        <v>9.66</v>
      </c>
      <c r="H15" s="34">
        <v>0</v>
      </c>
      <c r="I15" s="32" t="s">
        <v>21</v>
      </c>
    </row>
    <row r="16" spans="1:160" x14ac:dyDescent="0.2">
      <c r="A16" s="91"/>
      <c r="B16" s="93" t="s">
        <v>23</v>
      </c>
      <c r="C16" s="33">
        <v>150</v>
      </c>
      <c r="D16" s="34">
        <v>4.16</v>
      </c>
      <c r="E16" s="34">
        <v>6.02</v>
      </c>
      <c r="F16" s="34">
        <v>8.3000000000000007</v>
      </c>
      <c r="G16" s="34">
        <v>104.72</v>
      </c>
      <c r="H16" s="34">
        <v>16.02</v>
      </c>
      <c r="I16" s="32" t="s">
        <v>22</v>
      </c>
    </row>
    <row r="17" spans="1:160" x14ac:dyDescent="0.2">
      <c r="A17" s="91"/>
      <c r="B17" s="93" t="s">
        <v>244</v>
      </c>
      <c r="C17" s="35">
        <v>150</v>
      </c>
      <c r="D17" s="34">
        <v>12.26</v>
      </c>
      <c r="E17" s="34">
        <v>11.89</v>
      </c>
      <c r="F17" s="34">
        <v>31.83</v>
      </c>
      <c r="G17" s="34">
        <v>283.49</v>
      </c>
      <c r="H17" s="34">
        <v>1.35</v>
      </c>
      <c r="I17" s="32" t="s">
        <v>24</v>
      </c>
    </row>
    <row r="18" spans="1:160" x14ac:dyDescent="0.2">
      <c r="A18" s="91"/>
      <c r="B18" s="93" t="s">
        <v>26</v>
      </c>
      <c r="C18" s="35">
        <v>40</v>
      </c>
      <c r="D18" s="34">
        <v>2.64</v>
      </c>
      <c r="E18" s="34">
        <v>0.48</v>
      </c>
      <c r="F18" s="34">
        <v>13.6</v>
      </c>
      <c r="G18" s="34">
        <v>72.400000000000006</v>
      </c>
      <c r="H18" s="34">
        <v>0</v>
      </c>
      <c r="I18" s="32" t="s">
        <v>25</v>
      </c>
    </row>
    <row r="19" spans="1:160" x14ac:dyDescent="0.2">
      <c r="A19" s="91"/>
      <c r="B19" s="93" t="s">
        <v>141</v>
      </c>
      <c r="C19" s="35">
        <v>150</v>
      </c>
      <c r="D19" s="34">
        <v>5.8999999999999997E-2</v>
      </c>
      <c r="E19" s="34">
        <v>0</v>
      </c>
      <c r="F19" s="34">
        <v>14.25</v>
      </c>
      <c r="G19" s="34">
        <v>54.21</v>
      </c>
      <c r="H19" s="34">
        <v>0</v>
      </c>
      <c r="I19" s="32">
        <v>527</v>
      </c>
    </row>
    <row r="20" spans="1:160" s="51" customFormat="1" x14ac:dyDescent="0.2">
      <c r="A20" s="96" t="s">
        <v>19</v>
      </c>
      <c r="B20" s="97"/>
      <c r="C20" s="54">
        <f t="shared" ref="C20:H20" si="2">SUM(C15:C19)</f>
        <v>550</v>
      </c>
      <c r="D20" s="52">
        <f t="shared" si="2"/>
        <v>20.799000000000003</v>
      </c>
      <c r="E20" s="52">
        <f t="shared" si="2"/>
        <v>18.39</v>
      </c>
      <c r="F20" s="52">
        <f t="shared" si="2"/>
        <v>68.759999999999991</v>
      </c>
      <c r="G20" s="52">
        <f t="shared" si="2"/>
        <v>524.48</v>
      </c>
      <c r="H20" s="52">
        <f t="shared" si="2"/>
        <v>17.37</v>
      </c>
      <c r="I20" s="53"/>
    </row>
    <row r="21" spans="1:160" x14ac:dyDescent="0.2">
      <c r="A21" s="91" t="s">
        <v>27</v>
      </c>
      <c r="B21" s="93" t="s">
        <v>29</v>
      </c>
      <c r="C21" s="35">
        <v>150</v>
      </c>
      <c r="D21" s="85">
        <v>4.3499999999999996</v>
      </c>
      <c r="E21" s="85">
        <v>3.75</v>
      </c>
      <c r="F21" s="85">
        <v>7.2</v>
      </c>
      <c r="G21" s="85">
        <v>79.5</v>
      </c>
      <c r="H21" s="34">
        <v>1.95</v>
      </c>
      <c r="I21" s="32" t="s">
        <v>28</v>
      </c>
    </row>
    <row r="22" spans="1:160" x14ac:dyDescent="0.2">
      <c r="A22" s="91"/>
      <c r="B22" s="93" t="s">
        <v>173</v>
      </c>
      <c r="C22" s="86">
        <v>50</v>
      </c>
      <c r="D22" s="87">
        <v>3.0000000000000004</v>
      </c>
      <c r="E22" s="87">
        <v>1.4142857142857144</v>
      </c>
      <c r="F22" s="87">
        <v>18.5</v>
      </c>
      <c r="G22" s="87">
        <v>98.335714285714289</v>
      </c>
      <c r="H22" s="34">
        <v>0</v>
      </c>
      <c r="I22" s="32" t="s">
        <v>174</v>
      </c>
    </row>
    <row r="23" spans="1:160" s="51" customFormat="1" x14ac:dyDescent="0.2">
      <c r="A23" s="96" t="s">
        <v>19</v>
      </c>
      <c r="B23" s="97"/>
      <c r="C23" s="54">
        <f t="shared" ref="C23:H23" si="3">SUM(C21:C22)</f>
        <v>200</v>
      </c>
      <c r="D23" s="88">
        <f t="shared" si="3"/>
        <v>7.35</v>
      </c>
      <c r="E23" s="88">
        <f t="shared" si="3"/>
        <v>5.1642857142857146</v>
      </c>
      <c r="F23" s="88">
        <f t="shared" si="3"/>
        <v>25.7</v>
      </c>
      <c r="G23" s="88">
        <f t="shared" si="3"/>
        <v>177.83571428571429</v>
      </c>
      <c r="H23" s="52">
        <f t="shared" si="3"/>
        <v>1.95</v>
      </c>
      <c r="I23" s="53"/>
    </row>
    <row r="24" spans="1:160" x14ac:dyDescent="0.2">
      <c r="A24" s="91" t="s">
        <v>32</v>
      </c>
      <c r="B24" s="93" t="s">
        <v>34</v>
      </c>
      <c r="C24" s="35">
        <v>150</v>
      </c>
      <c r="D24" s="34">
        <v>0.15</v>
      </c>
      <c r="E24" s="34">
        <v>0.08</v>
      </c>
      <c r="F24" s="34">
        <v>16.12</v>
      </c>
      <c r="G24" s="34">
        <v>65.25</v>
      </c>
      <c r="H24" s="34">
        <v>21.975000000000001</v>
      </c>
      <c r="I24" s="32" t="s">
        <v>33</v>
      </c>
    </row>
    <row r="25" spans="1:160" x14ac:dyDescent="0.2">
      <c r="A25" s="91"/>
      <c r="B25" s="93" t="s">
        <v>187</v>
      </c>
      <c r="C25" s="35">
        <v>100</v>
      </c>
      <c r="D25" s="34">
        <v>3.77</v>
      </c>
      <c r="E25" s="34">
        <v>0.45</v>
      </c>
      <c r="F25" s="34">
        <v>19.36</v>
      </c>
      <c r="G25" s="34">
        <v>96.6</v>
      </c>
      <c r="H25" s="34">
        <v>0.01</v>
      </c>
      <c r="I25" s="32">
        <v>297</v>
      </c>
    </row>
    <row r="26" spans="1:160" x14ac:dyDescent="0.2">
      <c r="A26" s="91"/>
      <c r="B26" s="93" t="s">
        <v>188</v>
      </c>
      <c r="C26" s="35">
        <v>45</v>
      </c>
      <c r="D26" s="34">
        <v>11.5</v>
      </c>
      <c r="E26" s="34">
        <v>0.6</v>
      </c>
      <c r="F26" s="34">
        <v>26.65</v>
      </c>
      <c r="G26" s="34">
        <v>151.35</v>
      </c>
      <c r="H26" s="34">
        <v>0</v>
      </c>
      <c r="I26" s="32">
        <v>181</v>
      </c>
    </row>
    <row r="27" spans="1:160" x14ac:dyDescent="0.2">
      <c r="A27" s="91"/>
      <c r="B27" s="93" t="s">
        <v>35</v>
      </c>
      <c r="C27" s="35">
        <v>30</v>
      </c>
      <c r="D27" s="34">
        <v>2.2799999999999998</v>
      </c>
      <c r="E27" s="34">
        <v>0.24</v>
      </c>
      <c r="F27" s="34">
        <v>14.76</v>
      </c>
      <c r="G27" s="34">
        <v>70.5</v>
      </c>
      <c r="H27" s="34">
        <v>0</v>
      </c>
      <c r="I27" s="32" t="s">
        <v>227</v>
      </c>
    </row>
    <row r="28" spans="1:160" s="51" customFormat="1" x14ac:dyDescent="0.2">
      <c r="A28" s="96" t="s">
        <v>19</v>
      </c>
      <c r="B28" s="97"/>
      <c r="C28" s="54">
        <f t="shared" ref="C28:H28" si="4">SUM(C24:C27)</f>
        <v>325</v>
      </c>
      <c r="D28" s="52">
        <f t="shared" si="4"/>
        <v>17.7</v>
      </c>
      <c r="E28" s="52">
        <f t="shared" si="4"/>
        <v>1.3699999999999999</v>
      </c>
      <c r="F28" s="52">
        <f t="shared" si="4"/>
        <v>76.89</v>
      </c>
      <c r="G28" s="52">
        <f t="shared" si="4"/>
        <v>383.7</v>
      </c>
      <c r="H28" s="52">
        <f t="shared" si="4"/>
        <v>21.985000000000003</v>
      </c>
      <c r="I28" s="53"/>
    </row>
    <row r="29" spans="1:160" s="51" customFormat="1" x14ac:dyDescent="0.2">
      <c r="A29" s="114" t="s">
        <v>36</v>
      </c>
      <c r="B29" s="115"/>
      <c r="C29" s="89">
        <f>C11+C14+C20+C23+C28</f>
        <v>1575</v>
      </c>
      <c r="D29" s="55">
        <f t="shared" ref="D29:G29" si="5">D11+D14+D20+D23+D28</f>
        <v>56.948999999999998</v>
      </c>
      <c r="E29" s="55">
        <f t="shared" si="5"/>
        <v>37.284285714285708</v>
      </c>
      <c r="F29" s="55">
        <f t="shared" si="5"/>
        <v>244.87</v>
      </c>
      <c r="G29" s="55">
        <f t="shared" si="5"/>
        <v>1536.5157142857145</v>
      </c>
      <c r="H29" s="55">
        <f>H11+H14+H20+H23+H28</f>
        <v>58.425000000000011</v>
      </c>
      <c r="I29" s="56"/>
    </row>
    <row r="30" spans="1:160" s="51" customFormat="1" ht="81" customHeight="1" x14ac:dyDescent="0.2">
      <c r="A30" s="95" t="s">
        <v>247</v>
      </c>
      <c r="B30" s="95"/>
      <c r="C30" s="95"/>
      <c r="D30" s="95"/>
      <c r="E30" s="95"/>
      <c r="F30" s="95"/>
      <c r="G30" s="95"/>
      <c r="H30" s="95"/>
      <c r="I30" s="95"/>
    </row>
    <row r="31" spans="1:160" s="1" customFormat="1" x14ac:dyDescent="0.2">
      <c r="A31" s="39"/>
      <c r="B31" s="40"/>
      <c r="C31" s="41" t="s">
        <v>169</v>
      </c>
      <c r="D31" s="31"/>
      <c r="E31" s="31"/>
      <c r="F31" s="8" t="s">
        <v>170</v>
      </c>
      <c r="G31" s="31"/>
      <c r="H31" s="8" t="s">
        <v>171</v>
      </c>
      <c r="I31" s="42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</row>
    <row r="32" spans="1:160" s="45" customFormat="1" ht="34.5" customHeight="1" x14ac:dyDescent="0.2">
      <c r="A32" s="94" t="s">
        <v>181</v>
      </c>
      <c r="B32" s="94"/>
      <c r="C32" s="94"/>
      <c r="D32" s="94"/>
      <c r="E32" s="94"/>
      <c r="F32" s="94"/>
      <c r="G32" s="94"/>
      <c r="H32" s="94"/>
      <c r="I32" s="94"/>
      <c r="J32" s="44"/>
    </row>
    <row r="33" spans="1:9" s="45" customFormat="1" ht="13.5" thickBot="1" x14ac:dyDescent="0.25">
      <c r="A33" s="46" t="s">
        <v>0</v>
      </c>
      <c r="B33" s="47" t="s">
        <v>11</v>
      </c>
      <c r="C33" s="48"/>
      <c r="D33" s="49"/>
      <c r="E33" s="49"/>
      <c r="F33" s="49"/>
      <c r="G33" s="50"/>
      <c r="H33" s="50"/>
      <c r="I33" s="50"/>
    </row>
    <row r="34" spans="1:9" s="51" customFormat="1" x14ac:dyDescent="0.2">
      <c r="A34" s="107" t="s">
        <v>37</v>
      </c>
      <c r="B34" s="108"/>
      <c r="C34" s="108"/>
      <c r="D34" s="108"/>
      <c r="E34" s="108"/>
      <c r="F34" s="108"/>
      <c r="G34" s="108"/>
      <c r="H34" s="108"/>
      <c r="I34" s="109"/>
    </row>
    <row r="35" spans="1:9" x14ac:dyDescent="0.2">
      <c r="A35" s="91" t="s">
        <v>13</v>
      </c>
      <c r="B35" s="93" t="s">
        <v>38</v>
      </c>
      <c r="C35" s="35">
        <v>200</v>
      </c>
      <c r="D35" s="34">
        <v>5.7</v>
      </c>
      <c r="E35" s="34">
        <v>5.26</v>
      </c>
      <c r="F35" s="34">
        <v>18.98</v>
      </c>
      <c r="G35" s="34">
        <v>146</v>
      </c>
      <c r="H35" s="34">
        <v>0.92</v>
      </c>
      <c r="I35" s="32">
        <v>171</v>
      </c>
    </row>
    <row r="36" spans="1:9" x14ac:dyDescent="0.2">
      <c r="A36" s="91"/>
      <c r="B36" s="93" t="s">
        <v>40</v>
      </c>
      <c r="C36" s="35">
        <v>150</v>
      </c>
      <c r="D36" s="34">
        <v>2.58</v>
      </c>
      <c r="E36" s="34">
        <v>2.4700000000000002</v>
      </c>
      <c r="F36" s="34">
        <v>11.77</v>
      </c>
      <c r="G36" s="34">
        <v>78.41</v>
      </c>
      <c r="H36" s="34">
        <v>0.45</v>
      </c>
      <c r="I36" s="32" t="s">
        <v>39</v>
      </c>
    </row>
    <row r="37" spans="1:9" x14ac:dyDescent="0.2">
      <c r="A37" s="91"/>
      <c r="B37" s="93" t="s">
        <v>236</v>
      </c>
      <c r="C37" s="35">
        <v>40</v>
      </c>
      <c r="D37" s="34">
        <v>1.3</v>
      </c>
      <c r="E37" s="34">
        <v>3.2</v>
      </c>
      <c r="F37" s="34">
        <v>21.78</v>
      </c>
      <c r="G37" s="34">
        <v>118.75</v>
      </c>
      <c r="H37" s="34">
        <v>0.48</v>
      </c>
      <c r="I37" s="32" t="s">
        <v>41</v>
      </c>
    </row>
    <row r="38" spans="1:9" s="51" customFormat="1" x14ac:dyDescent="0.2">
      <c r="A38" s="96" t="s">
        <v>19</v>
      </c>
      <c r="B38" s="97"/>
      <c r="C38" s="54">
        <f t="shared" ref="C38:H38" si="6">SUM(C35:C37)</f>
        <v>390</v>
      </c>
      <c r="D38" s="52">
        <f t="shared" si="6"/>
        <v>9.5800000000000018</v>
      </c>
      <c r="E38" s="52">
        <f t="shared" si="6"/>
        <v>10.93</v>
      </c>
      <c r="F38" s="52">
        <f t="shared" si="6"/>
        <v>52.53</v>
      </c>
      <c r="G38" s="52">
        <f t="shared" si="6"/>
        <v>343.15999999999997</v>
      </c>
      <c r="H38" s="52">
        <f t="shared" si="6"/>
        <v>1.85</v>
      </c>
      <c r="I38" s="53"/>
    </row>
    <row r="39" spans="1:9" x14ac:dyDescent="0.2">
      <c r="A39" s="91" t="s">
        <v>182</v>
      </c>
      <c r="B39" s="93" t="s">
        <v>59</v>
      </c>
      <c r="C39" s="35">
        <v>90</v>
      </c>
      <c r="D39" s="34">
        <v>0.47</v>
      </c>
      <c r="E39" s="34">
        <v>0.09</v>
      </c>
      <c r="F39" s="34">
        <v>9.4</v>
      </c>
      <c r="G39" s="34">
        <v>43</v>
      </c>
      <c r="H39" s="34">
        <v>1.8</v>
      </c>
      <c r="I39" s="32">
        <v>159</v>
      </c>
    </row>
    <row r="40" spans="1:9" x14ac:dyDescent="0.2">
      <c r="A40" s="91"/>
      <c r="B40" s="93" t="s">
        <v>206</v>
      </c>
      <c r="C40" s="35">
        <v>70</v>
      </c>
      <c r="D40" s="34">
        <v>0.2</v>
      </c>
      <c r="E40" s="34">
        <v>0.5</v>
      </c>
      <c r="F40" s="34">
        <v>8.1999999999999993</v>
      </c>
      <c r="G40" s="34">
        <v>38.700000000000003</v>
      </c>
      <c r="H40" s="34">
        <v>14.15</v>
      </c>
      <c r="I40" s="32">
        <v>114</v>
      </c>
    </row>
    <row r="41" spans="1:9" s="51" customFormat="1" x14ac:dyDescent="0.2">
      <c r="A41" s="96" t="s">
        <v>19</v>
      </c>
      <c r="B41" s="97"/>
      <c r="C41" s="54">
        <f t="shared" ref="C41:H41" si="7">SUM(C39:C40)</f>
        <v>160</v>
      </c>
      <c r="D41" s="52">
        <f t="shared" si="7"/>
        <v>0.66999999999999993</v>
      </c>
      <c r="E41" s="52">
        <f t="shared" si="7"/>
        <v>0.59</v>
      </c>
      <c r="F41" s="52">
        <f t="shared" si="7"/>
        <v>17.600000000000001</v>
      </c>
      <c r="G41" s="52">
        <f t="shared" si="7"/>
        <v>81.7</v>
      </c>
      <c r="H41" s="52">
        <f t="shared" si="7"/>
        <v>15.950000000000001</v>
      </c>
      <c r="I41" s="53"/>
    </row>
    <row r="42" spans="1:9" x14ac:dyDescent="0.2">
      <c r="A42" s="91" t="s">
        <v>20</v>
      </c>
      <c r="B42" s="93" t="s">
        <v>224</v>
      </c>
      <c r="C42" s="35">
        <v>60</v>
      </c>
      <c r="D42" s="34">
        <v>0.36</v>
      </c>
      <c r="E42" s="34">
        <v>0.12</v>
      </c>
      <c r="F42" s="34">
        <v>2.52</v>
      </c>
      <c r="G42" s="34">
        <v>11.94</v>
      </c>
      <c r="H42" s="34">
        <v>15</v>
      </c>
      <c r="I42" s="32" t="s">
        <v>21</v>
      </c>
    </row>
    <row r="43" spans="1:9" x14ac:dyDescent="0.2">
      <c r="A43" s="91"/>
      <c r="B43" s="93" t="s">
        <v>44</v>
      </c>
      <c r="C43" s="33">
        <v>150</v>
      </c>
      <c r="D43" s="34">
        <v>4.03</v>
      </c>
      <c r="E43" s="34">
        <v>4.2300000000000004</v>
      </c>
      <c r="F43" s="34">
        <v>12.4</v>
      </c>
      <c r="G43" s="34">
        <v>104.13</v>
      </c>
      <c r="H43" s="34">
        <v>11.52</v>
      </c>
      <c r="I43" s="32" t="s">
        <v>43</v>
      </c>
    </row>
    <row r="44" spans="1:9" x14ac:dyDescent="0.2">
      <c r="A44" s="91"/>
      <c r="B44" s="93" t="s">
        <v>207</v>
      </c>
      <c r="C44" s="35">
        <v>70</v>
      </c>
      <c r="D44" s="34">
        <v>10.15</v>
      </c>
      <c r="E44" s="34">
        <v>4.26</v>
      </c>
      <c r="F44" s="34">
        <v>10.54</v>
      </c>
      <c r="G44" s="34">
        <v>121.33</v>
      </c>
      <c r="H44" s="34">
        <v>2.04</v>
      </c>
      <c r="I44" s="32">
        <v>265</v>
      </c>
    </row>
    <row r="45" spans="1:9" x14ac:dyDescent="0.2">
      <c r="A45" s="91"/>
      <c r="B45" s="93" t="s">
        <v>50</v>
      </c>
      <c r="C45" s="35">
        <v>100</v>
      </c>
      <c r="D45" s="34">
        <v>2.46</v>
      </c>
      <c r="E45" s="34">
        <v>4.05</v>
      </c>
      <c r="F45" s="34">
        <v>22.54</v>
      </c>
      <c r="G45" s="34">
        <v>136.4</v>
      </c>
      <c r="H45" s="34">
        <v>0</v>
      </c>
      <c r="I45" s="32" t="s">
        <v>49</v>
      </c>
    </row>
    <row r="46" spans="1:9" x14ac:dyDescent="0.2">
      <c r="A46" s="91"/>
      <c r="B46" s="93" t="s">
        <v>26</v>
      </c>
      <c r="C46" s="35">
        <v>40</v>
      </c>
      <c r="D46" s="34">
        <v>2.64</v>
      </c>
      <c r="E46" s="34">
        <v>0.48</v>
      </c>
      <c r="F46" s="34">
        <v>13.6</v>
      </c>
      <c r="G46" s="34">
        <v>72.400000000000006</v>
      </c>
      <c r="H46" s="34">
        <v>0</v>
      </c>
      <c r="I46" s="32" t="s">
        <v>25</v>
      </c>
    </row>
    <row r="47" spans="1:9" x14ac:dyDescent="0.2">
      <c r="A47" s="91"/>
      <c r="B47" s="93" t="s">
        <v>104</v>
      </c>
      <c r="C47" s="35">
        <v>150</v>
      </c>
      <c r="D47" s="34">
        <v>0.23</v>
      </c>
      <c r="E47" s="34">
        <v>0.08</v>
      </c>
      <c r="F47" s="34">
        <v>12.9</v>
      </c>
      <c r="G47" s="34">
        <v>53.25</v>
      </c>
      <c r="H47" s="34">
        <v>18</v>
      </c>
      <c r="I47" s="32">
        <v>530</v>
      </c>
    </row>
    <row r="48" spans="1:9" s="51" customFormat="1" x14ac:dyDescent="0.2">
      <c r="A48" s="96" t="s">
        <v>19</v>
      </c>
      <c r="B48" s="97"/>
      <c r="C48" s="54">
        <f t="shared" ref="C48:H48" si="8">SUM(C42:C47)</f>
        <v>570</v>
      </c>
      <c r="D48" s="52">
        <f t="shared" si="8"/>
        <v>19.87</v>
      </c>
      <c r="E48" s="52">
        <f t="shared" si="8"/>
        <v>13.22</v>
      </c>
      <c r="F48" s="52">
        <f t="shared" si="8"/>
        <v>74.5</v>
      </c>
      <c r="G48" s="52">
        <f t="shared" si="8"/>
        <v>499.44999999999993</v>
      </c>
      <c r="H48" s="52">
        <f t="shared" si="8"/>
        <v>46.56</v>
      </c>
      <c r="I48" s="53"/>
    </row>
    <row r="49" spans="1:160" x14ac:dyDescent="0.2">
      <c r="A49" s="91" t="s">
        <v>27</v>
      </c>
      <c r="B49" s="93" t="s">
        <v>184</v>
      </c>
      <c r="C49" s="35">
        <v>150</v>
      </c>
      <c r="D49" s="34">
        <v>4.3499999999999996</v>
      </c>
      <c r="E49" s="34">
        <v>3.75</v>
      </c>
      <c r="F49" s="34">
        <v>6</v>
      </c>
      <c r="G49" s="34">
        <v>75</v>
      </c>
      <c r="H49" s="34">
        <v>1.05</v>
      </c>
      <c r="I49" s="32" t="s">
        <v>85</v>
      </c>
    </row>
    <row r="50" spans="1:160" x14ac:dyDescent="0.2">
      <c r="A50" s="91"/>
      <c r="B50" s="93" t="s">
        <v>48</v>
      </c>
      <c r="C50" s="35">
        <v>20</v>
      </c>
      <c r="D50" s="34">
        <v>2.0699999999999998</v>
      </c>
      <c r="E50" s="34">
        <v>1.64</v>
      </c>
      <c r="F50" s="34">
        <v>26.25</v>
      </c>
      <c r="G50" s="34">
        <v>128.1</v>
      </c>
      <c r="H50" s="34">
        <v>0</v>
      </c>
      <c r="I50" s="32" t="s">
        <v>47</v>
      </c>
    </row>
    <row r="51" spans="1:160" s="51" customFormat="1" x14ac:dyDescent="0.2">
      <c r="A51" s="96" t="s">
        <v>19</v>
      </c>
      <c r="B51" s="97"/>
      <c r="C51" s="54">
        <f t="shared" ref="C51:H51" si="9">SUM(C49:C50)</f>
        <v>170</v>
      </c>
      <c r="D51" s="52">
        <f t="shared" si="9"/>
        <v>6.42</v>
      </c>
      <c r="E51" s="52">
        <f t="shared" si="9"/>
        <v>5.39</v>
      </c>
      <c r="F51" s="52">
        <f t="shared" si="9"/>
        <v>32.25</v>
      </c>
      <c r="G51" s="52">
        <f t="shared" si="9"/>
        <v>203.1</v>
      </c>
      <c r="H51" s="52">
        <f t="shared" si="9"/>
        <v>1.05</v>
      </c>
      <c r="I51" s="53"/>
    </row>
    <row r="52" spans="1:160" x14ac:dyDescent="0.2">
      <c r="A52" s="91" t="s">
        <v>32</v>
      </c>
      <c r="B52" s="93" t="s">
        <v>46</v>
      </c>
      <c r="C52" s="35">
        <v>150</v>
      </c>
      <c r="D52" s="34">
        <v>15.84</v>
      </c>
      <c r="E52" s="34">
        <v>15.38</v>
      </c>
      <c r="F52" s="34">
        <v>13.59</v>
      </c>
      <c r="G52" s="34">
        <v>256.02</v>
      </c>
      <c r="H52" s="34">
        <v>16.574999999999999</v>
      </c>
      <c r="I52" s="32" t="s">
        <v>45</v>
      </c>
    </row>
    <row r="53" spans="1:160" x14ac:dyDescent="0.2">
      <c r="A53" s="91"/>
      <c r="B53" s="93" t="s">
        <v>52</v>
      </c>
      <c r="C53" s="35">
        <v>150</v>
      </c>
      <c r="D53" s="34">
        <v>0.12</v>
      </c>
      <c r="E53" s="34">
        <v>0</v>
      </c>
      <c r="F53" s="34">
        <v>11.01</v>
      </c>
      <c r="G53" s="34">
        <v>42.87</v>
      </c>
      <c r="H53" s="34">
        <v>0.06</v>
      </c>
      <c r="I53" s="32" t="s">
        <v>51</v>
      </c>
    </row>
    <row r="54" spans="1:160" x14ac:dyDescent="0.2">
      <c r="A54" s="91"/>
      <c r="B54" s="93" t="s">
        <v>35</v>
      </c>
      <c r="C54" s="35">
        <v>30</v>
      </c>
      <c r="D54" s="34">
        <v>2.2799999999999998</v>
      </c>
      <c r="E54" s="34">
        <v>0.24</v>
      </c>
      <c r="F54" s="34">
        <v>14.76</v>
      </c>
      <c r="G54" s="34">
        <v>70.5</v>
      </c>
      <c r="H54" s="34">
        <v>0</v>
      </c>
      <c r="I54" s="32" t="s">
        <v>227</v>
      </c>
    </row>
    <row r="55" spans="1:160" s="51" customFormat="1" x14ac:dyDescent="0.2">
      <c r="A55" s="96" t="s">
        <v>19</v>
      </c>
      <c r="B55" s="97"/>
      <c r="C55" s="54">
        <f t="shared" ref="C55:H55" si="10">SUM(C52:C54)</f>
        <v>330</v>
      </c>
      <c r="D55" s="52">
        <f t="shared" si="10"/>
        <v>18.239999999999998</v>
      </c>
      <c r="E55" s="52">
        <f t="shared" si="10"/>
        <v>15.620000000000001</v>
      </c>
      <c r="F55" s="52">
        <f t="shared" si="10"/>
        <v>39.36</v>
      </c>
      <c r="G55" s="52">
        <f t="shared" si="10"/>
        <v>369.39</v>
      </c>
      <c r="H55" s="52">
        <f t="shared" si="10"/>
        <v>16.634999999999998</v>
      </c>
      <c r="I55" s="53"/>
    </row>
    <row r="56" spans="1:160" s="51" customFormat="1" x14ac:dyDescent="0.2">
      <c r="A56" s="114" t="s">
        <v>36</v>
      </c>
      <c r="B56" s="115"/>
      <c r="C56" s="57">
        <f>C38+C41+C48+C51+C55</f>
        <v>1620</v>
      </c>
      <c r="D56" s="55">
        <f t="shared" ref="D56:H56" si="11">D38+D41+D48+D51+D55</f>
        <v>54.78</v>
      </c>
      <c r="E56" s="55">
        <f t="shared" si="11"/>
        <v>45.75</v>
      </c>
      <c r="F56" s="55">
        <f t="shared" si="11"/>
        <v>216.24</v>
      </c>
      <c r="G56" s="55">
        <f t="shared" si="11"/>
        <v>1496.7999999999997</v>
      </c>
      <c r="H56" s="55">
        <f t="shared" si="11"/>
        <v>82.044999999999987</v>
      </c>
      <c r="I56" s="58"/>
    </row>
    <row r="57" spans="1:160" s="51" customFormat="1" ht="81" customHeight="1" x14ac:dyDescent="0.2">
      <c r="A57" s="95" t="s">
        <v>226</v>
      </c>
      <c r="B57" s="95"/>
      <c r="C57" s="95"/>
      <c r="D57" s="95"/>
      <c r="E57" s="95"/>
      <c r="F57" s="95"/>
      <c r="G57" s="95"/>
      <c r="H57" s="95"/>
      <c r="I57" s="95"/>
    </row>
    <row r="58" spans="1:160" s="1" customFormat="1" x14ac:dyDescent="0.2">
      <c r="A58" s="39"/>
      <c r="B58" s="40"/>
      <c r="C58" s="41" t="s">
        <v>169</v>
      </c>
      <c r="D58" s="31"/>
      <c r="E58" s="31"/>
      <c r="F58" s="8" t="s">
        <v>170</v>
      </c>
      <c r="G58" s="31"/>
      <c r="H58" s="8" t="s">
        <v>171</v>
      </c>
      <c r="I58" s="42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</row>
    <row r="59" spans="1:160" s="45" customFormat="1" ht="34.5" customHeight="1" x14ac:dyDescent="0.2">
      <c r="A59" s="94" t="s">
        <v>181</v>
      </c>
      <c r="B59" s="94"/>
      <c r="C59" s="94"/>
      <c r="D59" s="94"/>
      <c r="E59" s="94"/>
      <c r="F59" s="94"/>
      <c r="G59" s="94"/>
      <c r="H59" s="94"/>
      <c r="I59" s="94"/>
      <c r="J59" s="44"/>
    </row>
    <row r="60" spans="1:160" s="45" customFormat="1" ht="13.5" thickBot="1" x14ac:dyDescent="0.25">
      <c r="A60" s="46" t="s">
        <v>0</v>
      </c>
      <c r="B60" s="47" t="s">
        <v>11</v>
      </c>
      <c r="C60" s="48"/>
      <c r="D60" s="49"/>
      <c r="E60" s="49"/>
      <c r="F60" s="49"/>
      <c r="G60" s="50"/>
      <c r="H60" s="50"/>
      <c r="I60" s="50"/>
    </row>
    <row r="61" spans="1:160" s="51" customFormat="1" x14ac:dyDescent="0.2">
      <c r="A61" s="107" t="s">
        <v>53</v>
      </c>
      <c r="B61" s="108"/>
      <c r="C61" s="108"/>
      <c r="D61" s="108"/>
      <c r="E61" s="108"/>
      <c r="F61" s="108"/>
      <c r="G61" s="108"/>
      <c r="H61" s="108"/>
      <c r="I61" s="109"/>
    </row>
    <row r="62" spans="1:160" x14ac:dyDescent="0.2">
      <c r="A62" s="91" t="s">
        <v>13</v>
      </c>
      <c r="B62" s="93" t="s">
        <v>55</v>
      </c>
      <c r="C62" s="35">
        <v>150</v>
      </c>
      <c r="D62" s="34">
        <v>5.15</v>
      </c>
      <c r="E62" s="34">
        <v>5.9</v>
      </c>
      <c r="F62" s="34">
        <v>22.2</v>
      </c>
      <c r="G62" s="34">
        <v>162.24</v>
      </c>
      <c r="H62" s="34">
        <v>0.72</v>
      </c>
      <c r="I62" s="32" t="s">
        <v>54</v>
      </c>
    </row>
    <row r="63" spans="1:160" x14ac:dyDescent="0.2">
      <c r="A63" s="91"/>
      <c r="B63" s="93" t="s">
        <v>57</v>
      </c>
      <c r="C63" s="35">
        <v>150</v>
      </c>
      <c r="D63" s="34">
        <v>1.24</v>
      </c>
      <c r="E63" s="34">
        <v>1.2</v>
      </c>
      <c r="F63" s="34">
        <v>13.02</v>
      </c>
      <c r="G63" s="34">
        <v>66.33</v>
      </c>
      <c r="H63" s="34">
        <v>0.28499999999999998</v>
      </c>
      <c r="I63" s="32" t="s">
        <v>56</v>
      </c>
    </row>
    <row r="64" spans="1:160" x14ac:dyDescent="0.2">
      <c r="A64" s="91"/>
      <c r="B64" s="93" t="s">
        <v>202</v>
      </c>
      <c r="C64" s="35">
        <v>35</v>
      </c>
      <c r="D64" s="34">
        <v>5.12</v>
      </c>
      <c r="E64" s="34">
        <v>6.8</v>
      </c>
      <c r="F64" s="34">
        <v>14.58</v>
      </c>
      <c r="G64" s="34">
        <v>141.13999999999999</v>
      </c>
      <c r="H64" s="34">
        <v>7.6999999999999999E-2</v>
      </c>
      <c r="I64" s="32" t="s">
        <v>238</v>
      </c>
    </row>
    <row r="65" spans="1:9" s="51" customFormat="1" x14ac:dyDescent="0.2">
      <c r="A65" s="96" t="s">
        <v>19</v>
      </c>
      <c r="B65" s="97"/>
      <c r="C65" s="54">
        <f t="shared" ref="C65:H65" si="12">SUM(C62:C64)</f>
        <v>335</v>
      </c>
      <c r="D65" s="52">
        <f t="shared" si="12"/>
        <v>11.510000000000002</v>
      </c>
      <c r="E65" s="52">
        <f t="shared" si="12"/>
        <v>13.9</v>
      </c>
      <c r="F65" s="52">
        <f t="shared" si="12"/>
        <v>49.8</v>
      </c>
      <c r="G65" s="52">
        <f t="shared" si="12"/>
        <v>369.71</v>
      </c>
      <c r="H65" s="52">
        <f t="shared" si="12"/>
        <v>1.0819999999999999</v>
      </c>
      <c r="I65" s="53"/>
    </row>
    <row r="66" spans="1:9" x14ac:dyDescent="0.2">
      <c r="A66" s="91" t="s">
        <v>182</v>
      </c>
      <c r="B66" s="93" t="s">
        <v>59</v>
      </c>
      <c r="C66" s="35">
        <v>90</v>
      </c>
      <c r="D66" s="34">
        <v>0.47</v>
      </c>
      <c r="E66" s="34">
        <v>0.09</v>
      </c>
      <c r="F66" s="34">
        <v>9.4</v>
      </c>
      <c r="G66" s="34">
        <v>43</v>
      </c>
      <c r="H66" s="34">
        <v>1.8</v>
      </c>
      <c r="I66" s="32">
        <v>159</v>
      </c>
    </row>
    <row r="67" spans="1:9" x14ac:dyDescent="0.2">
      <c r="A67" s="91"/>
      <c r="B67" s="93" t="s">
        <v>208</v>
      </c>
      <c r="C67" s="35">
        <v>70</v>
      </c>
      <c r="D67" s="34">
        <v>0.2</v>
      </c>
      <c r="E67" s="34">
        <v>0.5</v>
      </c>
      <c r="F67" s="34">
        <v>8.1999999999999993</v>
      </c>
      <c r="G67" s="34">
        <v>38.700000000000003</v>
      </c>
      <c r="H67" s="34">
        <v>14.15</v>
      </c>
      <c r="I67" s="32">
        <v>114</v>
      </c>
    </row>
    <row r="68" spans="1:9" s="51" customFormat="1" x14ac:dyDescent="0.2">
      <c r="A68" s="96" t="s">
        <v>19</v>
      </c>
      <c r="B68" s="97"/>
      <c r="C68" s="54">
        <f t="shared" ref="C68:H68" si="13">SUM(C66:C67)</f>
        <v>160</v>
      </c>
      <c r="D68" s="52">
        <f t="shared" si="13"/>
        <v>0.66999999999999993</v>
      </c>
      <c r="E68" s="52">
        <f t="shared" si="13"/>
        <v>0.59</v>
      </c>
      <c r="F68" s="52">
        <f t="shared" si="13"/>
        <v>17.600000000000001</v>
      </c>
      <c r="G68" s="52">
        <f t="shared" si="13"/>
        <v>81.7</v>
      </c>
      <c r="H68" s="52">
        <f t="shared" si="13"/>
        <v>15.950000000000001</v>
      </c>
      <c r="I68" s="53"/>
    </row>
    <row r="69" spans="1:9" x14ac:dyDescent="0.2">
      <c r="A69" s="91" t="s">
        <v>20</v>
      </c>
      <c r="B69" s="93" t="s">
        <v>61</v>
      </c>
      <c r="C69" s="35">
        <v>60</v>
      </c>
      <c r="D69" s="34">
        <v>5.96</v>
      </c>
      <c r="E69" s="34">
        <v>6.32</v>
      </c>
      <c r="F69" s="34">
        <v>15.11</v>
      </c>
      <c r="G69" s="34">
        <v>138.35</v>
      </c>
      <c r="H69" s="34">
        <v>1.68</v>
      </c>
      <c r="I69" s="32" t="s">
        <v>60</v>
      </c>
    </row>
    <row r="70" spans="1:9" x14ac:dyDescent="0.2">
      <c r="A70" s="91"/>
      <c r="B70" s="93" t="s">
        <v>209</v>
      </c>
      <c r="C70" s="33" t="s">
        <v>233</v>
      </c>
      <c r="D70" s="34">
        <v>2.76</v>
      </c>
      <c r="E70" s="34">
        <v>3.18</v>
      </c>
      <c r="F70" s="34">
        <v>12.6</v>
      </c>
      <c r="G70" s="34">
        <v>90</v>
      </c>
      <c r="H70" s="34">
        <v>1.01</v>
      </c>
      <c r="I70" s="32">
        <v>143</v>
      </c>
    </row>
    <row r="71" spans="1:9" x14ac:dyDescent="0.2">
      <c r="A71" s="91"/>
      <c r="B71" s="93" t="s">
        <v>242</v>
      </c>
      <c r="C71" s="35">
        <v>70</v>
      </c>
      <c r="D71" s="34">
        <v>9.73</v>
      </c>
      <c r="E71" s="34">
        <v>1.47</v>
      </c>
      <c r="F71" s="34">
        <v>6.72</v>
      </c>
      <c r="G71" s="34">
        <v>79.099999999999994</v>
      </c>
      <c r="H71" s="34">
        <v>0.28000000000000003</v>
      </c>
      <c r="I71" s="32" t="s">
        <v>64</v>
      </c>
    </row>
    <row r="72" spans="1:9" x14ac:dyDescent="0.2">
      <c r="A72" s="91"/>
      <c r="B72" s="93" t="s">
        <v>66</v>
      </c>
      <c r="C72" s="35">
        <v>130</v>
      </c>
      <c r="D72" s="34">
        <v>2.83</v>
      </c>
      <c r="E72" s="34">
        <v>3.29</v>
      </c>
      <c r="F72" s="34">
        <v>18.86</v>
      </c>
      <c r="G72" s="34">
        <v>116.68</v>
      </c>
      <c r="H72" s="34">
        <v>22.074000000000002</v>
      </c>
      <c r="I72" s="32" t="s">
        <v>65</v>
      </c>
    </row>
    <row r="73" spans="1:9" x14ac:dyDescent="0.2">
      <c r="A73" s="91"/>
      <c r="B73" s="93" t="s">
        <v>26</v>
      </c>
      <c r="C73" s="35">
        <v>40</v>
      </c>
      <c r="D73" s="34">
        <v>2.64</v>
      </c>
      <c r="E73" s="34">
        <v>0.48</v>
      </c>
      <c r="F73" s="34">
        <v>13.6</v>
      </c>
      <c r="G73" s="34">
        <v>72.400000000000006</v>
      </c>
      <c r="H73" s="34">
        <v>0</v>
      </c>
      <c r="I73" s="32" t="s">
        <v>25</v>
      </c>
    </row>
    <row r="74" spans="1:9" x14ac:dyDescent="0.2">
      <c r="A74" s="91"/>
      <c r="B74" s="93" t="s">
        <v>141</v>
      </c>
      <c r="C74" s="35">
        <v>150</v>
      </c>
      <c r="D74" s="34">
        <v>5.8999999999999997E-2</v>
      </c>
      <c r="E74" s="34">
        <v>0</v>
      </c>
      <c r="F74" s="34">
        <v>14.25</v>
      </c>
      <c r="G74" s="34">
        <v>54.21</v>
      </c>
      <c r="H74" s="34">
        <v>0</v>
      </c>
      <c r="I74" s="32">
        <v>527</v>
      </c>
    </row>
    <row r="75" spans="1:9" s="51" customFormat="1" x14ac:dyDescent="0.2">
      <c r="A75" s="96" t="s">
        <v>19</v>
      </c>
      <c r="B75" s="97"/>
      <c r="C75" s="54">
        <f t="shared" ref="C75:H75" si="14">SUM(C69:C74)</f>
        <v>450</v>
      </c>
      <c r="D75" s="52">
        <f t="shared" si="14"/>
        <v>23.979000000000003</v>
      </c>
      <c r="E75" s="52">
        <f t="shared" si="14"/>
        <v>14.740000000000002</v>
      </c>
      <c r="F75" s="52">
        <f t="shared" si="14"/>
        <v>81.14</v>
      </c>
      <c r="G75" s="52">
        <f t="shared" si="14"/>
        <v>550.74</v>
      </c>
      <c r="H75" s="52">
        <f t="shared" si="14"/>
        <v>25.044</v>
      </c>
      <c r="I75" s="53"/>
    </row>
    <row r="76" spans="1:9" x14ac:dyDescent="0.2">
      <c r="A76" s="91" t="s">
        <v>27</v>
      </c>
      <c r="B76" s="93" t="s">
        <v>185</v>
      </c>
      <c r="C76" s="35">
        <v>150</v>
      </c>
      <c r="D76" s="34">
        <v>4.3499999999999996</v>
      </c>
      <c r="E76" s="34">
        <v>3.75</v>
      </c>
      <c r="F76" s="34">
        <v>9.1999999999999993</v>
      </c>
      <c r="G76" s="34">
        <v>80.5</v>
      </c>
      <c r="H76" s="34">
        <v>1.95</v>
      </c>
      <c r="I76" s="32" t="s">
        <v>186</v>
      </c>
    </row>
    <row r="77" spans="1:9" x14ac:dyDescent="0.2">
      <c r="A77" s="91"/>
      <c r="B77" s="93" t="s">
        <v>68</v>
      </c>
      <c r="C77" s="35">
        <v>50</v>
      </c>
      <c r="D77" s="34">
        <v>4.8</v>
      </c>
      <c r="E77" s="34">
        <v>1.1000000000000001</v>
      </c>
      <c r="F77" s="34">
        <v>28.1</v>
      </c>
      <c r="G77" s="34">
        <v>142</v>
      </c>
      <c r="H77" s="34">
        <v>0.1</v>
      </c>
      <c r="I77" s="32" t="s">
        <v>67</v>
      </c>
    </row>
    <row r="78" spans="1:9" s="51" customFormat="1" x14ac:dyDescent="0.2">
      <c r="A78" s="96" t="s">
        <v>19</v>
      </c>
      <c r="B78" s="97"/>
      <c r="C78" s="54">
        <f t="shared" ref="C78:H78" si="15">SUM(C76:C77)</f>
        <v>200</v>
      </c>
      <c r="D78" s="52">
        <f t="shared" si="15"/>
        <v>9.1499999999999986</v>
      </c>
      <c r="E78" s="52">
        <f t="shared" si="15"/>
        <v>4.8499999999999996</v>
      </c>
      <c r="F78" s="52">
        <f t="shared" si="15"/>
        <v>37.299999999999997</v>
      </c>
      <c r="G78" s="52">
        <f t="shared" si="15"/>
        <v>222.5</v>
      </c>
      <c r="H78" s="52">
        <f t="shared" si="15"/>
        <v>2.0499999999999998</v>
      </c>
      <c r="I78" s="53"/>
    </row>
    <row r="79" spans="1:9" x14ac:dyDescent="0.2">
      <c r="A79" s="91" t="s">
        <v>32</v>
      </c>
      <c r="B79" s="93" t="s">
        <v>70</v>
      </c>
      <c r="C79" s="33" t="s">
        <v>228</v>
      </c>
      <c r="D79" s="34">
        <v>17.59</v>
      </c>
      <c r="E79" s="34">
        <v>13.67</v>
      </c>
      <c r="F79" s="34">
        <v>17.23</v>
      </c>
      <c r="G79" s="34">
        <v>261.19</v>
      </c>
      <c r="H79" s="34">
        <v>0.53</v>
      </c>
      <c r="I79" s="32" t="s">
        <v>69</v>
      </c>
    </row>
    <row r="80" spans="1:9" x14ac:dyDescent="0.2">
      <c r="A80" s="91"/>
      <c r="B80" s="93" t="s">
        <v>73</v>
      </c>
      <c r="C80" s="35">
        <v>150</v>
      </c>
      <c r="D80" s="34">
        <v>0.08</v>
      </c>
      <c r="E80" s="34">
        <v>0</v>
      </c>
      <c r="F80" s="34">
        <v>11.4</v>
      </c>
      <c r="G80" s="34">
        <v>45.75</v>
      </c>
      <c r="H80" s="34">
        <v>2.1</v>
      </c>
      <c r="I80" s="32" t="s">
        <v>72</v>
      </c>
    </row>
    <row r="81" spans="1:160" x14ac:dyDescent="0.2">
      <c r="A81" s="91"/>
      <c r="B81" s="93" t="s">
        <v>35</v>
      </c>
      <c r="C81" s="35">
        <v>30</v>
      </c>
      <c r="D81" s="34">
        <v>2.2799999999999998</v>
      </c>
      <c r="E81" s="34">
        <v>0.24</v>
      </c>
      <c r="F81" s="34">
        <v>14.76</v>
      </c>
      <c r="G81" s="34">
        <v>70.5</v>
      </c>
      <c r="H81" s="34">
        <v>0</v>
      </c>
      <c r="I81" s="32" t="s">
        <v>227</v>
      </c>
    </row>
    <row r="82" spans="1:160" s="51" customFormat="1" x14ac:dyDescent="0.2">
      <c r="A82" s="96" t="s">
        <v>19</v>
      </c>
      <c r="B82" s="97"/>
      <c r="C82" s="54">
        <v>290</v>
      </c>
      <c r="D82" s="52">
        <f>SUM(D79:D81)</f>
        <v>19.95</v>
      </c>
      <c r="E82" s="52">
        <f>SUM(E79:E81)</f>
        <v>13.91</v>
      </c>
      <c r="F82" s="52">
        <f>SUM(F79:F81)</f>
        <v>43.39</v>
      </c>
      <c r="G82" s="54">
        <f>SUM(G79:G81)</f>
        <v>377.44</v>
      </c>
      <c r="H82" s="54">
        <f>SUM(H79:H81)</f>
        <v>2.63</v>
      </c>
      <c r="I82" s="53"/>
    </row>
    <row r="83" spans="1:160" s="51" customFormat="1" x14ac:dyDescent="0.2">
      <c r="A83" s="114" t="s">
        <v>36</v>
      </c>
      <c r="B83" s="115"/>
      <c r="C83" s="57">
        <f>C65+C68+C75+C78+C82</f>
        <v>1435</v>
      </c>
      <c r="D83" s="55">
        <f t="shared" ref="D83:H83" si="16">D65+D68+D75+D78+D82</f>
        <v>65.259</v>
      </c>
      <c r="E83" s="55">
        <f t="shared" si="16"/>
        <v>47.990000000000009</v>
      </c>
      <c r="F83" s="55">
        <f t="shared" si="16"/>
        <v>229.23000000000002</v>
      </c>
      <c r="G83" s="55">
        <f t="shared" si="16"/>
        <v>1602.0900000000001</v>
      </c>
      <c r="H83" s="55">
        <f t="shared" si="16"/>
        <v>46.756</v>
      </c>
      <c r="I83" s="56"/>
    </row>
    <row r="84" spans="1:160" s="51" customFormat="1" ht="81" customHeight="1" x14ac:dyDescent="0.2">
      <c r="A84" s="95" t="s">
        <v>226</v>
      </c>
      <c r="B84" s="95"/>
      <c r="C84" s="95"/>
      <c r="D84" s="95"/>
      <c r="E84" s="95"/>
      <c r="F84" s="95"/>
      <c r="G84" s="95"/>
      <c r="H84" s="95"/>
      <c r="I84" s="95"/>
    </row>
    <row r="85" spans="1:160" s="1" customFormat="1" x14ac:dyDescent="0.2">
      <c r="A85" s="39"/>
      <c r="B85" s="40"/>
      <c r="C85" s="41" t="s">
        <v>169</v>
      </c>
      <c r="D85" s="31"/>
      <c r="E85" s="31"/>
      <c r="F85" s="8" t="s">
        <v>170</v>
      </c>
      <c r="G85" s="31"/>
      <c r="H85" s="8" t="s">
        <v>171</v>
      </c>
      <c r="I85" s="42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</row>
    <row r="86" spans="1:160" s="45" customFormat="1" ht="34.5" customHeight="1" x14ac:dyDescent="0.2">
      <c r="A86" s="94" t="s">
        <v>181</v>
      </c>
      <c r="B86" s="94"/>
      <c r="C86" s="94"/>
      <c r="D86" s="94"/>
      <c r="E86" s="94"/>
      <c r="F86" s="94"/>
      <c r="G86" s="94"/>
      <c r="H86" s="94"/>
      <c r="I86" s="94"/>
      <c r="J86" s="44"/>
    </row>
    <row r="87" spans="1:160" s="45" customFormat="1" ht="13.5" thickBot="1" x14ac:dyDescent="0.25">
      <c r="A87" s="46" t="s">
        <v>0</v>
      </c>
      <c r="B87" s="47" t="s">
        <v>11</v>
      </c>
      <c r="C87" s="48"/>
      <c r="D87" s="49"/>
      <c r="E87" s="49"/>
      <c r="F87" s="49"/>
      <c r="G87" s="50"/>
      <c r="H87" s="50"/>
      <c r="I87" s="50"/>
    </row>
    <row r="88" spans="1:160" s="51" customFormat="1" x14ac:dyDescent="0.2">
      <c r="A88" s="107" t="s">
        <v>74</v>
      </c>
      <c r="B88" s="108"/>
      <c r="C88" s="108"/>
      <c r="D88" s="108"/>
      <c r="E88" s="108"/>
      <c r="F88" s="108"/>
      <c r="G88" s="108"/>
      <c r="H88" s="108"/>
      <c r="I88" s="109"/>
    </row>
    <row r="89" spans="1:160" x14ac:dyDescent="0.2">
      <c r="A89" s="91" t="s">
        <v>13</v>
      </c>
      <c r="B89" s="93" t="s">
        <v>76</v>
      </c>
      <c r="C89" s="35">
        <v>200</v>
      </c>
      <c r="D89" s="34">
        <v>4.82</v>
      </c>
      <c r="E89" s="34">
        <v>5.16</v>
      </c>
      <c r="F89" s="34">
        <v>16.52</v>
      </c>
      <c r="G89" s="34">
        <v>131.80000000000001</v>
      </c>
      <c r="H89" s="34">
        <v>1.28</v>
      </c>
      <c r="I89" s="36" t="s">
        <v>75</v>
      </c>
    </row>
    <row r="90" spans="1:160" x14ac:dyDescent="0.2">
      <c r="A90" s="91"/>
      <c r="B90" s="93" t="s">
        <v>175</v>
      </c>
      <c r="C90" s="35">
        <v>150</v>
      </c>
      <c r="D90" s="34">
        <v>2.52</v>
      </c>
      <c r="E90" s="34">
        <v>2.57</v>
      </c>
      <c r="F90" s="34">
        <v>18.61</v>
      </c>
      <c r="G90" s="34">
        <v>105.1</v>
      </c>
      <c r="H90" s="34">
        <v>0.45</v>
      </c>
      <c r="I90" s="36" t="s">
        <v>14</v>
      </c>
    </row>
    <row r="91" spans="1:160" x14ac:dyDescent="0.2">
      <c r="A91" s="91"/>
      <c r="B91" s="93" t="s">
        <v>176</v>
      </c>
      <c r="C91" s="35">
        <v>40</v>
      </c>
      <c r="D91" s="34">
        <v>2.72</v>
      </c>
      <c r="E91" s="34">
        <v>3.36</v>
      </c>
      <c r="F91" s="34">
        <v>17.3</v>
      </c>
      <c r="G91" s="34">
        <v>110.55</v>
      </c>
      <c r="H91" s="34">
        <v>0</v>
      </c>
      <c r="I91" s="36" t="s">
        <v>16</v>
      </c>
    </row>
    <row r="92" spans="1:160" s="51" customFormat="1" x14ac:dyDescent="0.2">
      <c r="A92" s="96" t="s">
        <v>19</v>
      </c>
      <c r="B92" s="97"/>
      <c r="C92" s="54">
        <f t="shared" ref="C92:H92" si="17">SUM(C89:C91)</f>
        <v>390</v>
      </c>
      <c r="D92" s="52">
        <f t="shared" si="17"/>
        <v>10.06</v>
      </c>
      <c r="E92" s="52">
        <f t="shared" si="17"/>
        <v>11.09</v>
      </c>
      <c r="F92" s="52">
        <f t="shared" si="17"/>
        <v>52.429999999999993</v>
      </c>
      <c r="G92" s="52">
        <f t="shared" si="17"/>
        <v>347.45</v>
      </c>
      <c r="H92" s="52">
        <f t="shared" si="17"/>
        <v>1.73</v>
      </c>
      <c r="I92" s="59"/>
    </row>
    <row r="93" spans="1:160" x14ac:dyDescent="0.2">
      <c r="A93" s="91" t="s">
        <v>182</v>
      </c>
      <c r="B93" s="93" t="s">
        <v>59</v>
      </c>
      <c r="C93" s="35">
        <v>90</v>
      </c>
      <c r="D93" s="34">
        <v>0.47</v>
      </c>
      <c r="E93" s="34">
        <v>0.09</v>
      </c>
      <c r="F93" s="34">
        <v>9.4</v>
      </c>
      <c r="G93" s="34">
        <v>43</v>
      </c>
      <c r="H93" s="34">
        <v>1.8</v>
      </c>
      <c r="I93" s="73">
        <v>159</v>
      </c>
    </row>
    <row r="94" spans="1:160" x14ac:dyDescent="0.2">
      <c r="A94" s="91"/>
      <c r="B94" s="93" t="s">
        <v>218</v>
      </c>
      <c r="C94" s="35">
        <v>70</v>
      </c>
      <c r="D94" s="34">
        <v>0.2</v>
      </c>
      <c r="E94" s="34">
        <v>0.5</v>
      </c>
      <c r="F94" s="34">
        <v>8.1999999999999993</v>
      </c>
      <c r="G94" s="34">
        <v>38.700000000000003</v>
      </c>
      <c r="H94" s="34">
        <v>14.15</v>
      </c>
      <c r="I94" s="73">
        <v>114</v>
      </c>
    </row>
    <row r="95" spans="1:160" s="51" customFormat="1" x14ac:dyDescent="0.2">
      <c r="A95" s="96" t="s">
        <v>19</v>
      </c>
      <c r="B95" s="97"/>
      <c r="C95" s="54">
        <f t="shared" ref="C95:H95" si="18">SUM(C93:C94)</f>
        <v>160</v>
      </c>
      <c r="D95" s="52">
        <f t="shared" si="18"/>
        <v>0.66999999999999993</v>
      </c>
      <c r="E95" s="52">
        <f t="shared" si="18"/>
        <v>0.59</v>
      </c>
      <c r="F95" s="52">
        <f t="shared" si="18"/>
        <v>17.600000000000001</v>
      </c>
      <c r="G95" s="52">
        <f t="shared" si="18"/>
        <v>81.7</v>
      </c>
      <c r="H95" s="52">
        <f t="shared" si="18"/>
        <v>15.950000000000001</v>
      </c>
      <c r="I95" s="59"/>
    </row>
    <row r="96" spans="1:160" x14ac:dyDescent="0.2">
      <c r="A96" s="91" t="s">
        <v>20</v>
      </c>
      <c r="B96" s="93" t="s">
        <v>210</v>
      </c>
      <c r="C96" s="35">
        <v>60</v>
      </c>
      <c r="D96" s="34">
        <v>0.44</v>
      </c>
      <c r="E96" s="34">
        <v>4.55</v>
      </c>
      <c r="F96" s="34">
        <v>1.37</v>
      </c>
      <c r="G96" s="34">
        <v>48.1</v>
      </c>
      <c r="H96" s="34">
        <v>5.46</v>
      </c>
      <c r="I96" s="36" t="s">
        <v>77</v>
      </c>
    </row>
    <row r="97" spans="1:12" x14ac:dyDescent="0.2">
      <c r="A97" s="91"/>
      <c r="B97" s="93" t="s">
        <v>79</v>
      </c>
      <c r="C97" s="35">
        <v>150</v>
      </c>
      <c r="D97" s="34">
        <v>2.81</v>
      </c>
      <c r="E97" s="34">
        <v>4.9800000000000004</v>
      </c>
      <c r="F97" s="34">
        <v>5.64</v>
      </c>
      <c r="G97" s="34">
        <v>79.3</v>
      </c>
      <c r="H97" s="34">
        <v>18.105</v>
      </c>
      <c r="I97" s="36" t="s">
        <v>78</v>
      </c>
    </row>
    <row r="98" spans="1:12" x14ac:dyDescent="0.2">
      <c r="A98" s="91"/>
      <c r="B98" s="93" t="s">
        <v>245</v>
      </c>
      <c r="C98" s="35">
        <v>70</v>
      </c>
      <c r="D98" s="34">
        <v>12.43</v>
      </c>
      <c r="E98" s="34">
        <v>12.73</v>
      </c>
      <c r="F98" s="34">
        <v>2.2400000000000002</v>
      </c>
      <c r="G98" s="34">
        <v>173.18</v>
      </c>
      <c r="H98" s="34">
        <v>0.81899999999999995</v>
      </c>
      <c r="I98" s="36" t="s">
        <v>80</v>
      </c>
    </row>
    <row r="99" spans="1:12" x14ac:dyDescent="0.2">
      <c r="A99" s="91"/>
      <c r="B99" s="93" t="s">
        <v>82</v>
      </c>
      <c r="C99" s="35">
        <v>100</v>
      </c>
      <c r="D99" s="34">
        <v>5.7</v>
      </c>
      <c r="E99" s="34">
        <v>5.23</v>
      </c>
      <c r="F99" s="34">
        <v>24.72</v>
      </c>
      <c r="G99" s="34">
        <v>168.7</v>
      </c>
      <c r="H99" s="34">
        <v>0</v>
      </c>
      <c r="I99" s="36" t="s">
        <v>81</v>
      </c>
    </row>
    <row r="100" spans="1:12" x14ac:dyDescent="0.2">
      <c r="A100" s="91"/>
      <c r="B100" s="93" t="s">
        <v>26</v>
      </c>
      <c r="C100" s="35">
        <v>40</v>
      </c>
      <c r="D100" s="34">
        <v>2.64</v>
      </c>
      <c r="E100" s="34">
        <v>0.48</v>
      </c>
      <c r="F100" s="34">
        <v>13.6</v>
      </c>
      <c r="G100" s="34">
        <v>72.400000000000006</v>
      </c>
      <c r="H100" s="34">
        <v>0</v>
      </c>
      <c r="I100" s="36" t="s">
        <v>25</v>
      </c>
    </row>
    <row r="101" spans="1:12" x14ac:dyDescent="0.2">
      <c r="A101" s="91"/>
      <c r="B101" s="93" t="s">
        <v>84</v>
      </c>
      <c r="C101" s="35">
        <v>180</v>
      </c>
      <c r="D101" s="34">
        <v>0.63</v>
      </c>
      <c r="E101" s="34">
        <v>0.27</v>
      </c>
      <c r="F101" s="34">
        <v>20.52</v>
      </c>
      <c r="G101" s="34">
        <v>87.3</v>
      </c>
      <c r="H101" s="34">
        <v>63</v>
      </c>
      <c r="I101" s="36" t="s">
        <v>83</v>
      </c>
    </row>
    <row r="102" spans="1:12" s="51" customFormat="1" x14ac:dyDescent="0.2">
      <c r="A102" s="96" t="s">
        <v>19</v>
      </c>
      <c r="B102" s="97"/>
      <c r="C102" s="54">
        <f t="shared" ref="C102:H102" si="19">SUM(C96:C101)</f>
        <v>600</v>
      </c>
      <c r="D102" s="52">
        <f t="shared" si="19"/>
        <v>24.65</v>
      </c>
      <c r="E102" s="52">
        <f t="shared" si="19"/>
        <v>28.240000000000002</v>
      </c>
      <c r="F102" s="52">
        <f t="shared" si="19"/>
        <v>68.09</v>
      </c>
      <c r="G102" s="52">
        <f t="shared" si="19"/>
        <v>628.98</v>
      </c>
      <c r="H102" s="52">
        <f t="shared" si="19"/>
        <v>87.384</v>
      </c>
      <c r="I102" s="59"/>
    </row>
    <row r="103" spans="1:12" x14ac:dyDescent="0.2">
      <c r="A103" s="91" t="s">
        <v>27</v>
      </c>
      <c r="B103" s="93" t="s">
        <v>177</v>
      </c>
      <c r="C103" s="35">
        <v>150</v>
      </c>
      <c r="D103" s="34">
        <v>4.3499999999999996</v>
      </c>
      <c r="E103" s="34">
        <v>3.75</v>
      </c>
      <c r="F103" s="34">
        <v>6</v>
      </c>
      <c r="G103" s="34">
        <v>75</v>
      </c>
      <c r="H103" s="34">
        <v>1.05</v>
      </c>
      <c r="I103" s="36" t="s">
        <v>85</v>
      </c>
    </row>
    <row r="104" spans="1:12" x14ac:dyDescent="0.2">
      <c r="A104" s="91"/>
      <c r="B104" s="93" t="s">
        <v>87</v>
      </c>
      <c r="C104" s="35">
        <v>50</v>
      </c>
      <c r="D104" s="34">
        <v>3.91</v>
      </c>
      <c r="E104" s="34">
        <v>4</v>
      </c>
      <c r="F104" s="34">
        <v>28.25</v>
      </c>
      <c r="G104" s="34">
        <v>165</v>
      </c>
      <c r="H104" s="34">
        <v>0</v>
      </c>
      <c r="I104" s="36" t="s">
        <v>86</v>
      </c>
    </row>
    <row r="105" spans="1:12" s="51" customFormat="1" x14ac:dyDescent="0.2">
      <c r="A105" s="96" t="s">
        <v>19</v>
      </c>
      <c r="B105" s="97"/>
      <c r="C105" s="54">
        <f t="shared" ref="C105:H105" si="20">SUM(C103:C104)</f>
        <v>200</v>
      </c>
      <c r="D105" s="52">
        <f t="shared" si="20"/>
        <v>8.26</v>
      </c>
      <c r="E105" s="52">
        <f t="shared" si="20"/>
        <v>7.75</v>
      </c>
      <c r="F105" s="52">
        <f t="shared" si="20"/>
        <v>34.25</v>
      </c>
      <c r="G105" s="52">
        <f t="shared" si="20"/>
        <v>240</v>
      </c>
      <c r="H105" s="52">
        <f t="shared" si="20"/>
        <v>1.05</v>
      </c>
      <c r="I105" s="59"/>
    </row>
    <row r="106" spans="1:12" x14ac:dyDescent="0.2">
      <c r="A106" s="91" t="s">
        <v>32</v>
      </c>
      <c r="B106" s="93" t="s">
        <v>89</v>
      </c>
      <c r="C106" s="35">
        <v>40</v>
      </c>
      <c r="D106" s="34">
        <v>5.0999999999999996</v>
      </c>
      <c r="E106" s="34">
        <v>4.5999999999999996</v>
      </c>
      <c r="F106" s="34">
        <v>0.3</v>
      </c>
      <c r="G106" s="34">
        <v>63</v>
      </c>
      <c r="H106" s="34">
        <v>0</v>
      </c>
      <c r="I106" s="36" t="s">
        <v>88</v>
      </c>
    </row>
    <row r="107" spans="1:12" x14ac:dyDescent="0.2">
      <c r="A107" s="91"/>
      <c r="B107" s="93" t="s">
        <v>52</v>
      </c>
      <c r="C107" s="35">
        <v>150</v>
      </c>
      <c r="D107" s="34">
        <v>0.12</v>
      </c>
      <c r="E107" s="34">
        <v>0</v>
      </c>
      <c r="F107" s="34">
        <v>11.01</v>
      </c>
      <c r="G107" s="34">
        <v>42.87</v>
      </c>
      <c r="H107" s="34">
        <v>0.06</v>
      </c>
      <c r="I107" s="36" t="s">
        <v>51</v>
      </c>
    </row>
    <row r="108" spans="1:12" x14ac:dyDescent="0.2">
      <c r="A108" s="91"/>
      <c r="B108" s="93" t="s">
        <v>35</v>
      </c>
      <c r="C108" s="35">
        <v>30</v>
      </c>
      <c r="D108" s="34">
        <v>2.2799999999999998</v>
      </c>
      <c r="E108" s="34">
        <v>0.24</v>
      </c>
      <c r="F108" s="34">
        <v>14.76</v>
      </c>
      <c r="G108" s="34">
        <v>70.5</v>
      </c>
      <c r="H108" s="34">
        <v>0</v>
      </c>
      <c r="I108" s="79" t="s">
        <v>227</v>
      </c>
    </row>
    <row r="109" spans="1:12" x14ac:dyDescent="0.2">
      <c r="A109" s="91"/>
      <c r="B109" s="93" t="s">
        <v>91</v>
      </c>
      <c r="C109" s="35">
        <v>100</v>
      </c>
      <c r="D109" s="34">
        <v>1.24</v>
      </c>
      <c r="E109" s="34">
        <v>5.72</v>
      </c>
      <c r="F109" s="34">
        <v>7.34</v>
      </c>
      <c r="G109" s="34">
        <v>86.77</v>
      </c>
      <c r="H109" s="34">
        <v>9.4</v>
      </c>
      <c r="I109" s="36" t="s">
        <v>90</v>
      </c>
      <c r="L109" s="78"/>
    </row>
    <row r="110" spans="1:12" s="51" customFormat="1" x14ac:dyDescent="0.2">
      <c r="A110" s="96" t="s">
        <v>19</v>
      </c>
      <c r="B110" s="97"/>
      <c r="C110" s="54">
        <f t="shared" ref="C110:H110" si="21">SUM(C106:C109)</f>
        <v>320</v>
      </c>
      <c r="D110" s="52">
        <f t="shared" si="21"/>
        <v>8.74</v>
      </c>
      <c r="E110" s="52">
        <f t="shared" si="21"/>
        <v>10.559999999999999</v>
      </c>
      <c r="F110" s="52">
        <f t="shared" si="21"/>
        <v>33.409999999999997</v>
      </c>
      <c r="G110" s="52">
        <f t="shared" si="21"/>
        <v>263.14</v>
      </c>
      <c r="H110" s="52">
        <f t="shared" si="21"/>
        <v>9.4600000000000009</v>
      </c>
      <c r="I110" s="59"/>
    </row>
    <row r="111" spans="1:12" s="51" customFormat="1" x14ac:dyDescent="0.2">
      <c r="A111" s="114" t="s">
        <v>36</v>
      </c>
      <c r="B111" s="115"/>
      <c r="C111" s="57">
        <f>C92+C95+C102+C105+C110</f>
        <v>1670</v>
      </c>
      <c r="D111" s="55">
        <f t="shared" ref="D111:H111" si="22">D92+D95+D102+D105+D110</f>
        <v>52.379999999999995</v>
      </c>
      <c r="E111" s="55">
        <f t="shared" si="22"/>
        <v>58.230000000000004</v>
      </c>
      <c r="F111" s="55">
        <f t="shared" si="22"/>
        <v>205.78</v>
      </c>
      <c r="G111" s="55">
        <f t="shared" si="22"/>
        <v>1561.27</v>
      </c>
      <c r="H111" s="55">
        <f t="shared" si="22"/>
        <v>115.57399999999998</v>
      </c>
      <c r="I111" s="60"/>
    </row>
    <row r="112" spans="1:12" s="51" customFormat="1" ht="81" customHeight="1" x14ac:dyDescent="0.2">
      <c r="A112" s="95" t="s">
        <v>226</v>
      </c>
      <c r="B112" s="95"/>
      <c r="C112" s="95"/>
      <c r="D112" s="95"/>
      <c r="E112" s="95"/>
      <c r="F112" s="95"/>
      <c r="G112" s="95"/>
      <c r="H112" s="95"/>
      <c r="I112" s="95"/>
    </row>
    <row r="113" spans="1:160" s="1" customFormat="1" x14ac:dyDescent="0.2">
      <c r="A113" s="39"/>
      <c r="B113" s="40"/>
      <c r="C113" s="41" t="s">
        <v>169</v>
      </c>
      <c r="D113" s="31"/>
      <c r="E113" s="31"/>
      <c r="F113" s="8" t="s">
        <v>170</v>
      </c>
      <c r="G113" s="31"/>
      <c r="H113" s="8" t="s">
        <v>171</v>
      </c>
      <c r="I113" s="42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</row>
    <row r="114" spans="1:160" s="45" customFormat="1" ht="34.5" customHeight="1" x14ac:dyDescent="0.2">
      <c r="A114" s="94" t="s">
        <v>181</v>
      </c>
      <c r="B114" s="94"/>
      <c r="C114" s="94"/>
      <c r="D114" s="94"/>
      <c r="E114" s="94"/>
      <c r="F114" s="94"/>
      <c r="G114" s="94"/>
      <c r="H114" s="94"/>
      <c r="I114" s="94"/>
      <c r="J114" s="44"/>
    </row>
    <row r="115" spans="1:160" s="45" customFormat="1" ht="13.5" thickBot="1" x14ac:dyDescent="0.25">
      <c r="A115" s="46" t="s">
        <v>0</v>
      </c>
      <c r="B115" s="47" t="s">
        <v>11</v>
      </c>
      <c r="C115" s="48"/>
      <c r="D115" s="49"/>
      <c r="E115" s="49"/>
      <c r="F115" s="49"/>
      <c r="G115" s="50"/>
      <c r="H115" s="50"/>
      <c r="I115" s="50"/>
    </row>
    <row r="116" spans="1:160" s="51" customFormat="1" x14ac:dyDescent="0.2">
      <c r="A116" s="107" t="s">
        <v>92</v>
      </c>
      <c r="B116" s="108"/>
      <c r="C116" s="108"/>
      <c r="D116" s="108"/>
      <c r="E116" s="108"/>
      <c r="F116" s="108"/>
      <c r="G116" s="108"/>
      <c r="H116" s="108"/>
      <c r="I116" s="109"/>
    </row>
    <row r="117" spans="1:160" x14ac:dyDescent="0.2">
      <c r="A117" s="91" t="s">
        <v>13</v>
      </c>
      <c r="B117" s="93" t="s">
        <v>94</v>
      </c>
      <c r="C117" s="35">
        <v>150</v>
      </c>
      <c r="D117" s="34">
        <v>5.12</v>
      </c>
      <c r="E117" s="34">
        <v>6.11</v>
      </c>
      <c r="F117" s="34">
        <v>20.46</v>
      </c>
      <c r="G117" s="34">
        <v>157</v>
      </c>
      <c r="H117" s="34">
        <v>0.6</v>
      </c>
      <c r="I117" s="32" t="s">
        <v>93</v>
      </c>
    </row>
    <row r="118" spans="1:160" x14ac:dyDescent="0.2">
      <c r="A118" s="91"/>
      <c r="B118" s="93" t="s">
        <v>40</v>
      </c>
      <c r="C118" s="35">
        <v>150</v>
      </c>
      <c r="D118" s="34">
        <v>2.58</v>
      </c>
      <c r="E118" s="34">
        <v>2.4700000000000002</v>
      </c>
      <c r="F118" s="34">
        <v>11.77</v>
      </c>
      <c r="G118" s="34">
        <v>78.41</v>
      </c>
      <c r="H118" s="34">
        <v>0.45</v>
      </c>
      <c r="I118" s="32" t="s">
        <v>39</v>
      </c>
    </row>
    <row r="119" spans="1:160" x14ac:dyDescent="0.2">
      <c r="A119" s="91"/>
      <c r="B119" s="93" t="s">
        <v>205</v>
      </c>
      <c r="C119" s="35">
        <v>35</v>
      </c>
      <c r="D119" s="34">
        <v>5.12</v>
      </c>
      <c r="E119" s="34">
        <v>6.8</v>
      </c>
      <c r="F119" s="34">
        <v>14.58</v>
      </c>
      <c r="G119" s="34">
        <v>141.13999999999999</v>
      </c>
      <c r="H119" s="34">
        <v>7.6999999999999999E-2</v>
      </c>
      <c r="I119" s="90" t="s">
        <v>239</v>
      </c>
    </row>
    <row r="120" spans="1:160" s="51" customFormat="1" x14ac:dyDescent="0.2">
      <c r="A120" s="96" t="s">
        <v>19</v>
      </c>
      <c r="B120" s="97"/>
      <c r="C120" s="54">
        <f>SUM(C117:C119)</f>
        <v>335</v>
      </c>
      <c r="D120" s="52">
        <f t="shared" ref="D120:H120" si="23">SUM(D117:D119)</f>
        <v>12.82</v>
      </c>
      <c r="E120" s="52">
        <f t="shared" si="23"/>
        <v>15.379999999999999</v>
      </c>
      <c r="F120" s="52">
        <f t="shared" si="23"/>
        <v>46.81</v>
      </c>
      <c r="G120" s="52">
        <f t="shared" si="23"/>
        <v>376.54999999999995</v>
      </c>
      <c r="H120" s="52">
        <f t="shared" si="23"/>
        <v>1.127</v>
      </c>
      <c r="I120" s="53"/>
    </row>
    <row r="121" spans="1:160" x14ac:dyDescent="0.2">
      <c r="A121" s="91" t="s">
        <v>182</v>
      </c>
      <c r="B121" s="93" t="s">
        <v>59</v>
      </c>
      <c r="C121" s="35">
        <v>90</v>
      </c>
      <c r="D121" s="34">
        <v>0.47</v>
      </c>
      <c r="E121" s="34">
        <v>0.09</v>
      </c>
      <c r="F121" s="34">
        <v>9.4</v>
      </c>
      <c r="G121" s="34">
        <v>43</v>
      </c>
      <c r="H121" s="34">
        <v>1.8</v>
      </c>
      <c r="I121" s="32">
        <v>159</v>
      </c>
    </row>
    <row r="122" spans="1:160" x14ac:dyDescent="0.2">
      <c r="A122" s="91"/>
      <c r="B122" s="93" t="s">
        <v>211</v>
      </c>
      <c r="C122" s="35">
        <v>70</v>
      </c>
      <c r="D122" s="34">
        <v>0.2</v>
      </c>
      <c r="E122" s="34">
        <v>0.5</v>
      </c>
      <c r="F122" s="34">
        <v>8.1999999999999993</v>
      </c>
      <c r="G122" s="34">
        <v>38.700000000000003</v>
      </c>
      <c r="H122" s="34">
        <v>14.15</v>
      </c>
      <c r="I122" s="32">
        <v>114</v>
      </c>
    </row>
    <row r="123" spans="1:160" s="51" customFormat="1" x14ac:dyDescent="0.2">
      <c r="A123" s="96" t="s">
        <v>19</v>
      </c>
      <c r="B123" s="97"/>
      <c r="C123" s="54">
        <f>SUM(C121:C122)</f>
        <v>160</v>
      </c>
      <c r="D123" s="52">
        <f t="shared" ref="D123:H123" si="24">SUM(D121:D122)</f>
        <v>0.66999999999999993</v>
      </c>
      <c r="E123" s="52">
        <f t="shared" si="24"/>
        <v>0.59</v>
      </c>
      <c r="F123" s="52">
        <f t="shared" si="24"/>
        <v>17.600000000000001</v>
      </c>
      <c r="G123" s="52">
        <f t="shared" si="24"/>
        <v>81.7</v>
      </c>
      <c r="H123" s="52">
        <f t="shared" si="24"/>
        <v>15.950000000000001</v>
      </c>
      <c r="I123" s="53"/>
    </row>
    <row r="124" spans="1:160" x14ac:dyDescent="0.2">
      <c r="A124" s="91" t="s">
        <v>20</v>
      </c>
      <c r="B124" s="93" t="s">
        <v>96</v>
      </c>
      <c r="C124" s="35">
        <v>45</v>
      </c>
      <c r="D124" s="34">
        <v>0.84</v>
      </c>
      <c r="E124" s="34">
        <v>3.03</v>
      </c>
      <c r="F124" s="34">
        <v>3.09</v>
      </c>
      <c r="G124" s="34">
        <v>42.9</v>
      </c>
      <c r="H124" s="34">
        <v>3.33</v>
      </c>
      <c r="I124" s="32" t="s">
        <v>95</v>
      </c>
    </row>
    <row r="125" spans="1:160" x14ac:dyDescent="0.2">
      <c r="A125" s="91"/>
      <c r="B125" s="93" t="s">
        <v>98</v>
      </c>
      <c r="C125" s="35">
        <v>150</v>
      </c>
      <c r="D125" s="34">
        <v>6.14</v>
      </c>
      <c r="E125" s="34">
        <v>5.89</v>
      </c>
      <c r="F125" s="34">
        <v>15.17</v>
      </c>
      <c r="G125" s="34">
        <v>136.78</v>
      </c>
      <c r="H125" s="34">
        <v>7.6859999999999999</v>
      </c>
      <c r="I125" s="32" t="s">
        <v>97</v>
      </c>
    </row>
    <row r="126" spans="1:160" x14ac:dyDescent="0.2">
      <c r="A126" s="91"/>
      <c r="B126" s="93" t="s">
        <v>100</v>
      </c>
      <c r="C126" s="35">
        <v>70</v>
      </c>
      <c r="D126" s="34">
        <v>13.99</v>
      </c>
      <c r="E126" s="34">
        <v>13.34</v>
      </c>
      <c r="F126" s="34">
        <v>12.78</v>
      </c>
      <c r="G126" s="34">
        <v>225.72</v>
      </c>
      <c r="H126" s="34">
        <v>9.8000000000000004E-2</v>
      </c>
      <c r="I126" s="32" t="s">
        <v>99</v>
      </c>
    </row>
    <row r="127" spans="1:160" x14ac:dyDescent="0.2">
      <c r="A127" s="91"/>
      <c r="B127" s="93" t="s">
        <v>102</v>
      </c>
      <c r="C127" s="35">
        <v>150</v>
      </c>
      <c r="D127" s="34">
        <v>3.42</v>
      </c>
      <c r="E127" s="34">
        <v>4.37</v>
      </c>
      <c r="F127" s="34">
        <v>10.15</v>
      </c>
      <c r="G127" s="34">
        <v>95.58</v>
      </c>
      <c r="H127" s="34">
        <v>76.575000000000003</v>
      </c>
      <c r="I127" s="32" t="s">
        <v>101</v>
      </c>
    </row>
    <row r="128" spans="1:160" x14ac:dyDescent="0.2">
      <c r="A128" s="91"/>
      <c r="B128" s="93" t="s">
        <v>104</v>
      </c>
      <c r="C128" s="35">
        <v>150</v>
      </c>
      <c r="D128" s="34">
        <v>0.23</v>
      </c>
      <c r="E128" s="34">
        <v>0.08</v>
      </c>
      <c r="F128" s="34">
        <v>12.9</v>
      </c>
      <c r="G128" s="34">
        <v>53.25</v>
      </c>
      <c r="H128" s="34">
        <v>18</v>
      </c>
      <c r="I128" s="32" t="s">
        <v>103</v>
      </c>
    </row>
    <row r="129" spans="1:160" x14ac:dyDescent="0.2">
      <c r="A129" s="91"/>
      <c r="B129" s="93" t="s">
        <v>26</v>
      </c>
      <c r="C129" s="35">
        <v>40</v>
      </c>
      <c r="D129" s="34">
        <v>2.64</v>
      </c>
      <c r="E129" s="34">
        <v>0.48</v>
      </c>
      <c r="F129" s="34">
        <v>13.6</v>
      </c>
      <c r="G129" s="34">
        <v>72.400000000000006</v>
      </c>
      <c r="H129" s="34">
        <v>0</v>
      </c>
      <c r="I129" s="32" t="s">
        <v>25</v>
      </c>
    </row>
    <row r="130" spans="1:160" s="51" customFormat="1" x14ac:dyDescent="0.2">
      <c r="A130" s="96" t="s">
        <v>19</v>
      </c>
      <c r="B130" s="97"/>
      <c r="C130" s="54">
        <f>SUM(C124:C129)</f>
        <v>605</v>
      </c>
      <c r="D130" s="52">
        <f t="shared" ref="D130:H130" si="25">SUM(D124:D129)</f>
        <v>27.26</v>
      </c>
      <c r="E130" s="52">
        <f t="shared" si="25"/>
        <v>27.189999999999998</v>
      </c>
      <c r="F130" s="52">
        <f t="shared" si="25"/>
        <v>67.69</v>
      </c>
      <c r="G130" s="52">
        <f t="shared" si="25"/>
        <v>626.63</v>
      </c>
      <c r="H130" s="52">
        <f t="shared" si="25"/>
        <v>105.68900000000001</v>
      </c>
      <c r="I130" s="53"/>
    </row>
    <row r="131" spans="1:160" x14ac:dyDescent="0.2">
      <c r="A131" s="91" t="s">
        <v>27</v>
      </c>
      <c r="B131" s="93" t="s">
        <v>106</v>
      </c>
      <c r="C131" s="35">
        <v>20</v>
      </c>
      <c r="D131" s="34">
        <v>0.56000000000000005</v>
      </c>
      <c r="E131" s="34">
        <v>0.66</v>
      </c>
      <c r="F131" s="34">
        <v>15.46</v>
      </c>
      <c r="G131" s="34">
        <v>70</v>
      </c>
      <c r="H131" s="34">
        <v>0</v>
      </c>
      <c r="I131" s="32" t="s">
        <v>105</v>
      </c>
    </row>
    <row r="132" spans="1:160" x14ac:dyDescent="0.2">
      <c r="A132" s="91"/>
      <c r="B132" s="93" t="s">
        <v>29</v>
      </c>
      <c r="C132" s="35">
        <v>150</v>
      </c>
      <c r="D132" s="34">
        <v>4.3499999999999996</v>
      </c>
      <c r="E132" s="34">
        <v>3.75</v>
      </c>
      <c r="F132" s="34">
        <v>7.2</v>
      </c>
      <c r="G132" s="34">
        <v>79.5</v>
      </c>
      <c r="H132" s="34">
        <v>1.95</v>
      </c>
      <c r="I132" s="32" t="s">
        <v>28</v>
      </c>
    </row>
    <row r="133" spans="1:160" s="51" customFormat="1" x14ac:dyDescent="0.2">
      <c r="A133" s="96" t="s">
        <v>19</v>
      </c>
      <c r="B133" s="97"/>
      <c r="C133" s="54">
        <f>SUM(C131:C132)</f>
        <v>170</v>
      </c>
      <c r="D133" s="52">
        <f t="shared" ref="D133:H133" si="26">SUM(D131:D132)</f>
        <v>4.91</v>
      </c>
      <c r="E133" s="52">
        <f t="shared" si="26"/>
        <v>4.41</v>
      </c>
      <c r="F133" s="52">
        <f t="shared" si="26"/>
        <v>22.66</v>
      </c>
      <c r="G133" s="52">
        <f t="shared" si="26"/>
        <v>149.5</v>
      </c>
      <c r="H133" s="52">
        <f t="shared" si="26"/>
        <v>1.95</v>
      </c>
      <c r="I133" s="53"/>
    </row>
    <row r="134" spans="1:160" x14ac:dyDescent="0.2">
      <c r="A134" s="91" t="s">
        <v>32</v>
      </c>
      <c r="B134" s="93" t="s">
        <v>212</v>
      </c>
      <c r="C134" s="35">
        <v>150</v>
      </c>
      <c r="D134" s="34">
        <v>7.42</v>
      </c>
      <c r="E134" s="34">
        <v>4.8</v>
      </c>
      <c r="F134" s="34">
        <v>13.61</v>
      </c>
      <c r="G134" s="34">
        <v>127.17</v>
      </c>
      <c r="H134" s="34">
        <v>6.0250000000000004</v>
      </c>
      <c r="I134" s="32">
        <v>302</v>
      </c>
    </row>
    <row r="135" spans="1:160" x14ac:dyDescent="0.2">
      <c r="A135" s="91"/>
      <c r="B135" s="93" t="s">
        <v>35</v>
      </c>
      <c r="C135" s="35">
        <v>30</v>
      </c>
      <c r="D135" s="34">
        <v>2.2799999999999998</v>
      </c>
      <c r="E135" s="34">
        <v>0.24</v>
      </c>
      <c r="F135" s="34">
        <v>14.76</v>
      </c>
      <c r="G135" s="34">
        <v>70.5</v>
      </c>
      <c r="H135" s="34">
        <v>0</v>
      </c>
      <c r="I135" s="32" t="s">
        <v>227</v>
      </c>
    </row>
    <row r="136" spans="1:160" x14ac:dyDescent="0.2">
      <c r="A136" s="91"/>
      <c r="B136" s="93" t="s">
        <v>108</v>
      </c>
      <c r="C136" s="35">
        <v>150</v>
      </c>
      <c r="D136" s="34">
        <v>0.38</v>
      </c>
      <c r="E136" s="34">
        <v>0.15</v>
      </c>
      <c r="F136" s="34">
        <v>24.3</v>
      </c>
      <c r="G136" s="34">
        <v>99.75</v>
      </c>
      <c r="H136" s="34">
        <v>1.5</v>
      </c>
      <c r="I136" s="32" t="s">
        <v>107</v>
      </c>
    </row>
    <row r="137" spans="1:160" s="51" customFormat="1" x14ac:dyDescent="0.2">
      <c r="A137" s="96" t="s">
        <v>19</v>
      </c>
      <c r="B137" s="97"/>
      <c r="C137" s="54">
        <f>SUM(C134:C136)</f>
        <v>330</v>
      </c>
      <c r="D137" s="52">
        <f t="shared" ref="D137:H137" si="27">SUM(D134:D136)</f>
        <v>10.08</v>
      </c>
      <c r="E137" s="52">
        <f t="shared" si="27"/>
        <v>5.19</v>
      </c>
      <c r="F137" s="52">
        <f t="shared" si="27"/>
        <v>52.67</v>
      </c>
      <c r="G137" s="52">
        <f t="shared" si="27"/>
        <v>297.42</v>
      </c>
      <c r="H137" s="52">
        <f t="shared" si="27"/>
        <v>7.5250000000000004</v>
      </c>
      <c r="I137" s="53"/>
    </row>
    <row r="138" spans="1:160" s="51" customFormat="1" x14ac:dyDescent="0.2">
      <c r="A138" s="114" t="s">
        <v>36</v>
      </c>
      <c r="B138" s="115"/>
      <c r="C138" s="57">
        <f>C120+C123+C130+C133+C137</f>
        <v>1600</v>
      </c>
      <c r="D138" s="55">
        <f t="shared" ref="D138:H138" si="28">D120+D123+D130+D133+D137</f>
        <v>55.739999999999995</v>
      </c>
      <c r="E138" s="55">
        <f t="shared" si="28"/>
        <v>52.759999999999991</v>
      </c>
      <c r="F138" s="55">
        <f t="shared" si="28"/>
        <v>207.43</v>
      </c>
      <c r="G138" s="55">
        <f t="shared" si="28"/>
        <v>1531.8</v>
      </c>
      <c r="H138" s="55">
        <f t="shared" si="28"/>
        <v>132.24100000000001</v>
      </c>
      <c r="I138" s="56"/>
    </row>
    <row r="139" spans="1:160" s="51" customFormat="1" ht="81" customHeight="1" x14ac:dyDescent="0.2">
      <c r="A139" s="95" t="s">
        <v>226</v>
      </c>
      <c r="B139" s="95"/>
      <c r="C139" s="95"/>
      <c r="D139" s="95"/>
      <c r="E139" s="95"/>
      <c r="F139" s="95"/>
      <c r="G139" s="95"/>
      <c r="H139" s="95"/>
      <c r="I139" s="95"/>
    </row>
    <row r="140" spans="1:160" s="1" customFormat="1" x14ac:dyDescent="0.2">
      <c r="A140" s="39"/>
      <c r="B140" s="40"/>
      <c r="C140" s="41" t="s">
        <v>169</v>
      </c>
      <c r="D140" s="31"/>
      <c r="E140" s="31"/>
      <c r="F140" s="8" t="s">
        <v>170</v>
      </c>
      <c r="G140" s="31"/>
      <c r="H140" s="8" t="s">
        <v>171</v>
      </c>
      <c r="I140" s="42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</row>
    <row r="141" spans="1:160" s="45" customFormat="1" ht="34.5" customHeight="1" x14ac:dyDescent="0.2">
      <c r="A141" s="94" t="s">
        <v>181</v>
      </c>
      <c r="B141" s="94"/>
      <c r="C141" s="94"/>
      <c r="D141" s="94"/>
      <c r="E141" s="94"/>
      <c r="F141" s="94"/>
      <c r="G141" s="94"/>
      <c r="H141" s="94"/>
      <c r="I141" s="94"/>
      <c r="J141" s="44"/>
    </row>
    <row r="142" spans="1:160" s="45" customFormat="1" ht="13.5" thickBot="1" x14ac:dyDescent="0.25">
      <c r="A142" s="46" t="s">
        <v>0</v>
      </c>
      <c r="B142" s="47" t="s">
        <v>11</v>
      </c>
      <c r="C142" s="48"/>
      <c r="D142" s="49"/>
      <c r="E142" s="49"/>
      <c r="F142" s="49"/>
      <c r="G142" s="50"/>
      <c r="H142" s="50"/>
      <c r="I142" s="50"/>
    </row>
    <row r="143" spans="1:160" s="51" customFormat="1" x14ac:dyDescent="0.2">
      <c r="A143" s="107" t="s">
        <v>109</v>
      </c>
      <c r="B143" s="108"/>
      <c r="C143" s="108"/>
      <c r="D143" s="108"/>
      <c r="E143" s="108"/>
      <c r="F143" s="108"/>
      <c r="G143" s="108"/>
      <c r="H143" s="108"/>
      <c r="I143" s="109"/>
    </row>
    <row r="144" spans="1:160" x14ac:dyDescent="0.2">
      <c r="A144" s="91" t="s">
        <v>13</v>
      </c>
      <c r="B144" s="93" t="s">
        <v>111</v>
      </c>
      <c r="C144" s="35">
        <v>100</v>
      </c>
      <c r="D144" s="34">
        <v>9.02</v>
      </c>
      <c r="E144" s="34">
        <v>10.68</v>
      </c>
      <c r="F144" s="34">
        <v>2.31</v>
      </c>
      <c r="G144" s="34">
        <v>141.49</v>
      </c>
      <c r="H144" s="34">
        <v>0.23</v>
      </c>
      <c r="I144" s="32" t="s">
        <v>110</v>
      </c>
    </row>
    <row r="145" spans="1:9" x14ac:dyDescent="0.2">
      <c r="A145" s="91"/>
      <c r="B145" s="93" t="s">
        <v>113</v>
      </c>
      <c r="C145" s="35">
        <v>45</v>
      </c>
      <c r="D145" s="34">
        <v>4.5</v>
      </c>
      <c r="E145" s="34">
        <v>3.03</v>
      </c>
      <c r="F145" s="34">
        <v>29.39</v>
      </c>
      <c r="G145" s="34">
        <v>155.43</v>
      </c>
      <c r="H145" s="34">
        <v>0</v>
      </c>
      <c r="I145" s="32" t="s">
        <v>112</v>
      </c>
    </row>
    <row r="146" spans="1:9" x14ac:dyDescent="0.2">
      <c r="A146" s="91"/>
      <c r="B146" s="93" t="s">
        <v>15</v>
      </c>
      <c r="C146" s="35">
        <v>150</v>
      </c>
      <c r="D146" s="34">
        <v>2.52</v>
      </c>
      <c r="E146" s="34">
        <v>2.57</v>
      </c>
      <c r="F146" s="34">
        <v>18.61</v>
      </c>
      <c r="G146" s="34">
        <v>105.1</v>
      </c>
      <c r="H146" s="34">
        <v>0.45</v>
      </c>
      <c r="I146" s="32" t="s">
        <v>14</v>
      </c>
    </row>
    <row r="147" spans="1:9" x14ac:dyDescent="0.2">
      <c r="A147" s="91"/>
      <c r="B147" s="93" t="s">
        <v>236</v>
      </c>
      <c r="C147" s="35">
        <v>40</v>
      </c>
      <c r="D147" s="34">
        <v>1.3</v>
      </c>
      <c r="E147" s="34">
        <v>3.2</v>
      </c>
      <c r="F147" s="34">
        <v>21.78</v>
      </c>
      <c r="G147" s="34">
        <v>118.75</v>
      </c>
      <c r="H147" s="34">
        <v>0.48</v>
      </c>
      <c r="I147" s="32" t="s">
        <v>41</v>
      </c>
    </row>
    <row r="148" spans="1:9" s="51" customFormat="1" x14ac:dyDescent="0.2">
      <c r="A148" s="96" t="s">
        <v>19</v>
      </c>
      <c r="B148" s="97"/>
      <c r="C148" s="54">
        <f>SUM(C144:C147)</f>
        <v>335</v>
      </c>
      <c r="D148" s="52">
        <f t="shared" ref="D148:H148" si="29">SUM(D144:D147)</f>
        <v>17.34</v>
      </c>
      <c r="E148" s="52">
        <f t="shared" si="29"/>
        <v>19.479999999999997</v>
      </c>
      <c r="F148" s="52">
        <f t="shared" si="29"/>
        <v>72.09</v>
      </c>
      <c r="G148" s="52">
        <f t="shared" si="29"/>
        <v>520.77</v>
      </c>
      <c r="H148" s="52">
        <f t="shared" si="29"/>
        <v>1.1600000000000001</v>
      </c>
      <c r="I148" s="53"/>
    </row>
    <row r="149" spans="1:9" x14ac:dyDescent="0.2">
      <c r="A149" s="91" t="s">
        <v>182</v>
      </c>
      <c r="B149" s="93" t="s">
        <v>59</v>
      </c>
      <c r="C149" s="35">
        <v>90</v>
      </c>
      <c r="D149" s="34">
        <v>0.47</v>
      </c>
      <c r="E149" s="34">
        <v>0.09</v>
      </c>
      <c r="F149" s="34">
        <v>9.4</v>
      </c>
      <c r="G149" s="34">
        <v>43</v>
      </c>
      <c r="H149" s="34">
        <v>1.8</v>
      </c>
      <c r="I149" s="32">
        <v>159</v>
      </c>
    </row>
    <row r="150" spans="1:9" x14ac:dyDescent="0.2">
      <c r="A150" s="91"/>
      <c r="B150" s="93" t="s">
        <v>213</v>
      </c>
      <c r="C150" s="35">
        <v>70</v>
      </c>
      <c r="D150" s="34">
        <v>0.2</v>
      </c>
      <c r="E150" s="34">
        <v>0.5</v>
      </c>
      <c r="F150" s="34">
        <v>8.1999999999999993</v>
      </c>
      <c r="G150" s="34">
        <v>38.700000000000003</v>
      </c>
      <c r="H150" s="34">
        <v>14.15</v>
      </c>
      <c r="I150" s="32">
        <v>114</v>
      </c>
    </row>
    <row r="151" spans="1:9" s="51" customFormat="1" x14ac:dyDescent="0.2">
      <c r="A151" s="96" t="s">
        <v>19</v>
      </c>
      <c r="B151" s="97"/>
      <c r="C151" s="54">
        <f>SUM(C149:C150)</f>
        <v>160</v>
      </c>
      <c r="D151" s="52">
        <f t="shared" ref="D151:H151" si="30">SUM(D149:D150)</f>
        <v>0.66999999999999993</v>
      </c>
      <c r="E151" s="52">
        <f t="shared" si="30"/>
        <v>0.59</v>
      </c>
      <c r="F151" s="52">
        <f t="shared" si="30"/>
        <v>17.600000000000001</v>
      </c>
      <c r="G151" s="52">
        <f t="shared" si="30"/>
        <v>81.7</v>
      </c>
      <c r="H151" s="52">
        <f t="shared" si="30"/>
        <v>15.950000000000001</v>
      </c>
      <c r="I151" s="53"/>
    </row>
    <row r="152" spans="1:9" ht="15" customHeight="1" x14ac:dyDescent="0.2">
      <c r="A152" s="91" t="s">
        <v>20</v>
      </c>
      <c r="B152" s="93" t="s">
        <v>115</v>
      </c>
      <c r="C152" s="35">
        <v>45</v>
      </c>
      <c r="D152" s="34">
        <v>0.35</v>
      </c>
      <c r="E152" s="34">
        <v>3.07</v>
      </c>
      <c r="F152" s="34">
        <v>1.98</v>
      </c>
      <c r="G152" s="34">
        <v>36.72</v>
      </c>
      <c r="H152" s="34">
        <v>25.245000000000001</v>
      </c>
      <c r="I152" s="32" t="s">
        <v>114</v>
      </c>
    </row>
    <row r="153" spans="1:9" x14ac:dyDescent="0.2">
      <c r="A153" s="91"/>
      <c r="B153" s="93" t="s">
        <v>117</v>
      </c>
      <c r="C153" s="35">
        <v>150</v>
      </c>
      <c r="D153" s="34">
        <v>4.6399999999999997</v>
      </c>
      <c r="E153" s="34">
        <v>4.38</v>
      </c>
      <c r="F153" s="34">
        <v>16.579999999999998</v>
      </c>
      <c r="G153" s="34">
        <v>125.12</v>
      </c>
      <c r="H153" s="34">
        <v>13.2</v>
      </c>
      <c r="I153" s="32" t="s">
        <v>116</v>
      </c>
    </row>
    <row r="154" spans="1:9" x14ac:dyDescent="0.2">
      <c r="A154" s="91"/>
      <c r="B154" s="93" t="s">
        <v>119</v>
      </c>
      <c r="C154" s="35">
        <v>100</v>
      </c>
      <c r="D154" s="34">
        <v>10.01</v>
      </c>
      <c r="E154" s="34">
        <v>5.76</v>
      </c>
      <c r="F154" s="34">
        <v>3.54</v>
      </c>
      <c r="G154" s="34">
        <v>105.67</v>
      </c>
      <c r="H154" s="34">
        <v>3.07</v>
      </c>
      <c r="I154" s="32" t="s">
        <v>118</v>
      </c>
    </row>
    <row r="155" spans="1:9" x14ac:dyDescent="0.2">
      <c r="A155" s="91"/>
      <c r="B155" s="93" t="s">
        <v>121</v>
      </c>
      <c r="C155" s="35">
        <v>150</v>
      </c>
      <c r="D155" s="34">
        <v>3.03</v>
      </c>
      <c r="E155" s="34">
        <v>3.68</v>
      </c>
      <c r="F155" s="34">
        <v>24.3</v>
      </c>
      <c r="G155" s="34">
        <v>142.62</v>
      </c>
      <c r="H155" s="34">
        <v>29.7</v>
      </c>
      <c r="I155" s="32" t="s">
        <v>120</v>
      </c>
    </row>
    <row r="156" spans="1:9" x14ac:dyDescent="0.2">
      <c r="A156" s="91"/>
      <c r="B156" s="93" t="s">
        <v>26</v>
      </c>
      <c r="C156" s="35">
        <v>40</v>
      </c>
      <c r="D156" s="34">
        <v>2.64</v>
      </c>
      <c r="E156" s="34">
        <v>0.48</v>
      </c>
      <c r="F156" s="34">
        <v>13.6</v>
      </c>
      <c r="G156" s="34">
        <v>72.400000000000006</v>
      </c>
      <c r="H156" s="34">
        <v>0</v>
      </c>
      <c r="I156" s="32" t="s">
        <v>25</v>
      </c>
    </row>
    <row r="157" spans="1:9" x14ac:dyDescent="0.2">
      <c r="A157" s="91"/>
      <c r="B157" s="93" t="s">
        <v>178</v>
      </c>
      <c r="C157" s="35">
        <v>100</v>
      </c>
      <c r="D157" s="34">
        <v>0.5</v>
      </c>
      <c r="E157" s="34">
        <v>0.1</v>
      </c>
      <c r="F157" s="34">
        <v>10.1</v>
      </c>
      <c r="G157" s="34">
        <v>46</v>
      </c>
      <c r="H157" s="34">
        <v>2</v>
      </c>
      <c r="I157" s="32" t="s">
        <v>58</v>
      </c>
    </row>
    <row r="158" spans="1:9" s="51" customFormat="1" x14ac:dyDescent="0.2">
      <c r="A158" s="96" t="s">
        <v>19</v>
      </c>
      <c r="B158" s="97"/>
      <c r="C158" s="54">
        <f>SUM(C152:C157)</f>
        <v>585</v>
      </c>
      <c r="D158" s="52">
        <f t="shared" ref="D158:H158" si="31">SUM(D152:D157)</f>
        <v>21.17</v>
      </c>
      <c r="E158" s="52">
        <f t="shared" si="31"/>
        <v>17.470000000000002</v>
      </c>
      <c r="F158" s="52">
        <f t="shared" si="31"/>
        <v>70.099999999999994</v>
      </c>
      <c r="G158" s="52">
        <f t="shared" si="31"/>
        <v>528.53</v>
      </c>
      <c r="H158" s="52">
        <f t="shared" si="31"/>
        <v>73.215000000000003</v>
      </c>
      <c r="I158" s="53"/>
    </row>
    <row r="159" spans="1:9" x14ac:dyDescent="0.2">
      <c r="A159" s="91" t="s">
        <v>27</v>
      </c>
      <c r="B159" s="93" t="s">
        <v>184</v>
      </c>
      <c r="C159" s="35">
        <v>150</v>
      </c>
      <c r="D159" s="34">
        <v>4.3499999999999996</v>
      </c>
      <c r="E159" s="34">
        <v>3.75</v>
      </c>
      <c r="F159" s="34">
        <v>6</v>
      </c>
      <c r="G159" s="34">
        <v>75</v>
      </c>
      <c r="H159" s="34">
        <v>1.05</v>
      </c>
      <c r="I159" s="32" t="s">
        <v>85</v>
      </c>
    </row>
    <row r="160" spans="1:9" x14ac:dyDescent="0.2">
      <c r="A160" s="91"/>
      <c r="B160" s="93" t="s">
        <v>123</v>
      </c>
      <c r="C160" s="35">
        <v>50</v>
      </c>
      <c r="D160" s="34">
        <v>3.41</v>
      </c>
      <c r="E160" s="34">
        <v>6.09</v>
      </c>
      <c r="F160" s="34">
        <v>32.75</v>
      </c>
      <c r="G160" s="34">
        <v>199.16</v>
      </c>
      <c r="H160" s="34">
        <v>0</v>
      </c>
      <c r="I160" s="32" t="s">
        <v>122</v>
      </c>
    </row>
    <row r="161" spans="1:160" s="51" customFormat="1" x14ac:dyDescent="0.2">
      <c r="A161" s="96" t="s">
        <v>19</v>
      </c>
      <c r="B161" s="97"/>
      <c r="C161" s="54">
        <f>SUM(C159:C160)</f>
        <v>200</v>
      </c>
      <c r="D161" s="52">
        <f t="shared" ref="D161:H161" si="32">SUM(D159:D160)</f>
        <v>7.76</v>
      </c>
      <c r="E161" s="52">
        <f t="shared" si="32"/>
        <v>9.84</v>
      </c>
      <c r="F161" s="52">
        <f t="shared" si="32"/>
        <v>38.75</v>
      </c>
      <c r="G161" s="52">
        <f t="shared" si="32"/>
        <v>274.15999999999997</v>
      </c>
      <c r="H161" s="52">
        <f t="shared" si="32"/>
        <v>1.05</v>
      </c>
      <c r="I161" s="53"/>
    </row>
    <row r="162" spans="1:160" x14ac:dyDescent="0.2">
      <c r="A162" s="91" t="s">
        <v>32</v>
      </c>
      <c r="B162" s="93" t="s">
        <v>124</v>
      </c>
      <c r="C162" s="35" t="s">
        <v>183</v>
      </c>
      <c r="D162" s="34">
        <v>6.9</v>
      </c>
      <c r="E162" s="34">
        <v>6.06</v>
      </c>
      <c r="F162" s="34">
        <v>7.26</v>
      </c>
      <c r="G162" s="34">
        <v>110.66</v>
      </c>
      <c r="H162" s="34">
        <v>8.5760000000000005</v>
      </c>
      <c r="I162" s="32" t="s">
        <v>243</v>
      </c>
    </row>
    <row r="163" spans="1:160" x14ac:dyDescent="0.2">
      <c r="A163" s="91"/>
      <c r="B163" s="93" t="s">
        <v>219</v>
      </c>
      <c r="C163" s="35">
        <v>100</v>
      </c>
      <c r="D163" s="34">
        <v>2.0499999999999998</v>
      </c>
      <c r="E163" s="34">
        <v>4.2</v>
      </c>
      <c r="F163" s="34">
        <v>9.9</v>
      </c>
      <c r="G163" s="34">
        <v>85.5</v>
      </c>
      <c r="H163" s="34">
        <v>8.4</v>
      </c>
      <c r="I163" s="32" t="s">
        <v>125</v>
      </c>
    </row>
    <row r="164" spans="1:160" x14ac:dyDescent="0.2">
      <c r="A164" s="91"/>
      <c r="B164" s="93" t="s">
        <v>35</v>
      </c>
      <c r="C164" s="35">
        <v>30</v>
      </c>
      <c r="D164" s="34">
        <v>2.2799999999999998</v>
      </c>
      <c r="E164" s="34">
        <v>0.24</v>
      </c>
      <c r="F164" s="34">
        <v>14.76</v>
      </c>
      <c r="G164" s="34">
        <v>70.5</v>
      </c>
      <c r="H164" s="34">
        <v>0</v>
      </c>
      <c r="I164" s="32" t="s">
        <v>227</v>
      </c>
    </row>
    <row r="165" spans="1:160" x14ac:dyDescent="0.2">
      <c r="A165" s="91"/>
      <c r="B165" s="93" t="s">
        <v>52</v>
      </c>
      <c r="C165" s="35">
        <v>150</v>
      </c>
      <c r="D165" s="34">
        <v>0.12</v>
      </c>
      <c r="E165" s="34">
        <v>0</v>
      </c>
      <c r="F165" s="34">
        <v>11.01</v>
      </c>
      <c r="G165" s="34">
        <v>42.87</v>
      </c>
      <c r="H165" s="34">
        <v>0.06</v>
      </c>
      <c r="I165" s="32" t="s">
        <v>51</v>
      </c>
    </row>
    <row r="166" spans="1:160" s="51" customFormat="1" x14ac:dyDescent="0.2">
      <c r="A166" s="96" t="s">
        <v>19</v>
      </c>
      <c r="B166" s="97"/>
      <c r="C166" s="54">
        <v>390</v>
      </c>
      <c r="D166" s="52">
        <f>SUM(D162:D165)</f>
        <v>11.349999999999998</v>
      </c>
      <c r="E166" s="52">
        <f t="shared" ref="E166:H166" si="33">SUM(E162:E165)</f>
        <v>10.5</v>
      </c>
      <c r="F166" s="52">
        <f t="shared" si="33"/>
        <v>42.93</v>
      </c>
      <c r="G166" s="52">
        <f t="shared" si="33"/>
        <v>309.52999999999997</v>
      </c>
      <c r="H166" s="52">
        <f t="shared" si="33"/>
        <v>17.035999999999998</v>
      </c>
      <c r="I166" s="53"/>
    </row>
    <row r="167" spans="1:160" s="51" customFormat="1" x14ac:dyDescent="0.2">
      <c r="A167" s="114" t="s">
        <v>36</v>
      </c>
      <c r="B167" s="115"/>
      <c r="C167" s="57">
        <f>C148+C151+C158+C161+C166</f>
        <v>1670</v>
      </c>
      <c r="D167" s="55">
        <f t="shared" ref="D167:H167" si="34">D148+D151+D158+D161+D166</f>
        <v>58.289999999999992</v>
      </c>
      <c r="E167" s="55">
        <f t="shared" si="34"/>
        <v>57.879999999999995</v>
      </c>
      <c r="F167" s="55">
        <f t="shared" si="34"/>
        <v>241.47</v>
      </c>
      <c r="G167" s="55">
        <f t="shared" si="34"/>
        <v>1714.6899999999998</v>
      </c>
      <c r="H167" s="55">
        <f t="shared" si="34"/>
        <v>108.411</v>
      </c>
      <c r="I167" s="56"/>
    </row>
    <row r="168" spans="1:160" s="51" customFormat="1" ht="81" customHeight="1" x14ac:dyDescent="0.2">
      <c r="A168" s="95" t="s">
        <v>226</v>
      </c>
      <c r="B168" s="95"/>
      <c r="C168" s="95"/>
      <c r="D168" s="95"/>
      <c r="E168" s="95"/>
      <c r="F168" s="95"/>
      <c r="G168" s="95"/>
      <c r="H168" s="95"/>
      <c r="I168" s="95"/>
    </row>
    <row r="169" spans="1:160" s="1" customFormat="1" x14ac:dyDescent="0.2">
      <c r="A169" s="39"/>
      <c r="B169" s="40"/>
      <c r="C169" s="41" t="s">
        <v>169</v>
      </c>
      <c r="D169" s="31"/>
      <c r="E169" s="31"/>
      <c r="F169" s="8" t="s">
        <v>170</v>
      </c>
      <c r="G169" s="31"/>
      <c r="H169" s="8" t="s">
        <v>171</v>
      </c>
      <c r="I169" s="42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</row>
    <row r="170" spans="1:160" s="45" customFormat="1" ht="34.5" customHeight="1" x14ac:dyDescent="0.2">
      <c r="A170" s="94" t="s">
        <v>181</v>
      </c>
      <c r="B170" s="94"/>
      <c r="C170" s="94"/>
      <c r="D170" s="94"/>
      <c r="E170" s="94"/>
      <c r="F170" s="94"/>
      <c r="G170" s="94"/>
      <c r="H170" s="94"/>
      <c r="I170" s="94"/>
      <c r="J170" s="44"/>
    </row>
    <row r="171" spans="1:160" s="45" customFormat="1" ht="13.5" thickBot="1" x14ac:dyDescent="0.25">
      <c r="A171" s="46" t="s">
        <v>0</v>
      </c>
      <c r="B171" s="47" t="s">
        <v>11</v>
      </c>
      <c r="C171" s="48"/>
      <c r="D171" s="49"/>
      <c r="E171" s="49"/>
      <c r="F171" s="49"/>
      <c r="G171" s="50"/>
      <c r="H171" s="50"/>
      <c r="I171" s="50"/>
    </row>
    <row r="172" spans="1:160" s="51" customFormat="1" x14ac:dyDescent="0.2">
      <c r="A172" s="107" t="s">
        <v>126</v>
      </c>
      <c r="B172" s="108"/>
      <c r="C172" s="108"/>
      <c r="D172" s="108"/>
      <c r="E172" s="108"/>
      <c r="F172" s="108"/>
      <c r="G172" s="108"/>
      <c r="H172" s="108"/>
      <c r="I172" s="109"/>
    </row>
    <row r="173" spans="1:160" x14ac:dyDescent="0.2">
      <c r="A173" s="91" t="s">
        <v>13</v>
      </c>
      <c r="B173" s="93" t="s">
        <v>128</v>
      </c>
      <c r="C173" s="35">
        <v>150</v>
      </c>
      <c r="D173" s="34">
        <v>4.5999999999999996</v>
      </c>
      <c r="E173" s="34">
        <v>4.9800000000000004</v>
      </c>
      <c r="F173" s="34">
        <v>22.07</v>
      </c>
      <c r="G173" s="34">
        <v>151.15</v>
      </c>
      <c r="H173" s="34">
        <v>0.56999999999999995</v>
      </c>
      <c r="I173" s="32" t="s">
        <v>127</v>
      </c>
    </row>
    <row r="174" spans="1:160" x14ac:dyDescent="0.2">
      <c r="A174" s="91"/>
      <c r="B174" s="93" t="s">
        <v>40</v>
      </c>
      <c r="C174" s="35">
        <v>150</v>
      </c>
      <c r="D174" s="34">
        <v>2.58</v>
      </c>
      <c r="E174" s="34">
        <v>2.4700000000000002</v>
      </c>
      <c r="F174" s="34">
        <v>11.77</v>
      </c>
      <c r="G174" s="34">
        <v>78.41</v>
      </c>
      <c r="H174" s="34">
        <v>0.45</v>
      </c>
      <c r="I174" s="32" t="s">
        <v>39</v>
      </c>
    </row>
    <row r="175" spans="1:160" x14ac:dyDescent="0.2">
      <c r="A175" s="91"/>
      <c r="B175" s="93" t="s">
        <v>237</v>
      </c>
      <c r="C175" s="35">
        <v>50</v>
      </c>
      <c r="D175" s="34">
        <v>3.53</v>
      </c>
      <c r="E175" s="34">
        <v>2.4300000000000002</v>
      </c>
      <c r="F175" s="34">
        <v>17.48</v>
      </c>
      <c r="G175" s="34">
        <v>106.2</v>
      </c>
      <c r="H175" s="34">
        <v>0.24</v>
      </c>
      <c r="I175" s="32" t="s">
        <v>240</v>
      </c>
    </row>
    <row r="176" spans="1:160" s="51" customFormat="1" x14ac:dyDescent="0.2">
      <c r="A176" s="96" t="s">
        <v>19</v>
      </c>
      <c r="B176" s="97"/>
      <c r="C176" s="54">
        <f>SUM(C173:C175)</f>
        <v>350</v>
      </c>
      <c r="D176" s="52">
        <f t="shared" ref="D176:H176" si="35">SUM(D173:D175)</f>
        <v>10.709999999999999</v>
      </c>
      <c r="E176" s="52">
        <f t="shared" si="35"/>
        <v>9.8800000000000008</v>
      </c>
      <c r="F176" s="52">
        <f t="shared" si="35"/>
        <v>51.320000000000007</v>
      </c>
      <c r="G176" s="52">
        <f t="shared" si="35"/>
        <v>335.76</v>
      </c>
      <c r="H176" s="52">
        <f t="shared" si="35"/>
        <v>1.26</v>
      </c>
      <c r="I176" s="53"/>
    </row>
    <row r="177" spans="1:9" x14ac:dyDescent="0.2">
      <c r="A177" s="91" t="s">
        <v>182</v>
      </c>
      <c r="B177" s="93" t="s">
        <v>59</v>
      </c>
      <c r="C177" s="35">
        <v>90</v>
      </c>
      <c r="D177" s="34">
        <v>0.47</v>
      </c>
      <c r="E177" s="34">
        <v>0.09</v>
      </c>
      <c r="F177" s="34">
        <v>9.4</v>
      </c>
      <c r="G177" s="34">
        <v>43</v>
      </c>
      <c r="H177" s="34">
        <v>1.8</v>
      </c>
      <c r="I177" s="32">
        <v>159</v>
      </c>
    </row>
    <row r="178" spans="1:9" x14ac:dyDescent="0.2">
      <c r="A178" s="91"/>
      <c r="B178" s="93" t="s">
        <v>214</v>
      </c>
      <c r="C178" s="35">
        <v>70</v>
      </c>
      <c r="D178" s="34">
        <v>0.2</v>
      </c>
      <c r="E178" s="34">
        <v>0.5</v>
      </c>
      <c r="F178" s="34">
        <v>8.1999999999999993</v>
      </c>
      <c r="G178" s="34">
        <v>38.700000000000003</v>
      </c>
      <c r="H178" s="34">
        <v>14.15</v>
      </c>
      <c r="I178" s="32">
        <v>114</v>
      </c>
    </row>
    <row r="179" spans="1:9" s="51" customFormat="1" x14ac:dyDescent="0.2">
      <c r="A179" s="96" t="s">
        <v>19</v>
      </c>
      <c r="B179" s="97"/>
      <c r="C179" s="54">
        <f>SUM(C177:C178)</f>
        <v>160</v>
      </c>
      <c r="D179" s="52">
        <f t="shared" ref="D179:H179" si="36">SUM(D177:D178)</f>
        <v>0.66999999999999993</v>
      </c>
      <c r="E179" s="52">
        <f t="shared" si="36"/>
        <v>0.59</v>
      </c>
      <c r="F179" s="52">
        <f t="shared" si="36"/>
        <v>17.600000000000001</v>
      </c>
      <c r="G179" s="52">
        <f t="shared" si="36"/>
        <v>81.7</v>
      </c>
      <c r="H179" s="52">
        <f t="shared" si="36"/>
        <v>15.950000000000001</v>
      </c>
      <c r="I179" s="53"/>
    </row>
    <row r="180" spans="1:9" x14ac:dyDescent="0.2">
      <c r="A180" s="91" t="s">
        <v>20</v>
      </c>
      <c r="B180" s="93" t="s">
        <v>225</v>
      </c>
      <c r="C180" s="35">
        <v>60</v>
      </c>
      <c r="D180" s="34">
        <v>0.66</v>
      </c>
      <c r="E180" s="34">
        <v>0.12</v>
      </c>
      <c r="F180" s="34">
        <v>2.29</v>
      </c>
      <c r="G180" s="34">
        <v>13.8</v>
      </c>
      <c r="H180" s="34">
        <v>15</v>
      </c>
      <c r="I180" s="32" t="s">
        <v>21</v>
      </c>
    </row>
    <row r="181" spans="1:9" x14ac:dyDescent="0.2">
      <c r="A181" s="91"/>
      <c r="B181" s="93" t="s">
        <v>179</v>
      </c>
      <c r="C181" s="33">
        <v>150</v>
      </c>
      <c r="D181" s="34">
        <v>2.99</v>
      </c>
      <c r="E181" s="34">
        <v>3.89</v>
      </c>
      <c r="F181" s="34">
        <v>6.71</v>
      </c>
      <c r="G181" s="34">
        <v>74.41</v>
      </c>
      <c r="H181" s="34">
        <v>8.3879999999999999</v>
      </c>
      <c r="I181" s="32" t="s">
        <v>129</v>
      </c>
    </row>
    <row r="182" spans="1:9" x14ac:dyDescent="0.2">
      <c r="A182" s="91"/>
      <c r="B182" s="93" t="s">
        <v>131</v>
      </c>
      <c r="C182" s="35">
        <v>70</v>
      </c>
      <c r="D182" s="34">
        <v>11.45</v>
      </c>
      <c r="E182" s="34">
        <v>8.7899999999999991</v>
      </c>
      <c r="F182" s="34">
        <v>2.74</v>
      </c>
      <c r="G182" s="34">
        <v>135.55000000000001</v>
      </c>
      <c r="H182" s="34">
        <v>5.4109999999999996</v>
      </c>
      <c r="I182" s="32" t="s">
        <v>130</v>
      </c>
    </row>
    <row r="183" spans="1:9" x14ac:dyDescent="0.2">
      <c r="A183" s="91"/>
      <c r="B183" s="93" t="s">
        <v>220</v>
      </c>
      <c r="C183" s="35">
        <v>100</v>
      </c>
      <c r="D183" s="34">
        <v>3.77</v>
      </c>
      <c r="E183" s="34">
        <v>0.45</v>
      </c>
      <c r="F183" s="34">
        <v>19.36</v>
      </c>
      <c r="G183" s="34">
        <v>96.6</v>
      </c>
      <c r="H183" s="34">
        <v>0.01</v>
      </c>
      <c r="I183" s="32">
        <v>297</v>
      </c>
    </row>
    <row r="184" spans="1:9" x14ac:dyDescent="0.2">
      <c r="A184" s="91"/>
      <c r="B184" s="93" t="s">
        <v>26</v>
      </c>
      <c r="C184" s="35">
        <v>40</v>
      </c>
      <c r="D184" s="34">
        <v>2.64</v>
      </c>
      <c r="E184" s="34">
        <v>0.48</v>
      </c>
      <c r="F184" s="34">
        <v>13.6</v>
      </c>
      <c r="G184" s="34">
        <v>72.400000000000006</v>
      </c>
      <c r="H184" s="34">
        <v>0</v>
      </c>
      <c r="I184" s="32" t="s">
        <v>25</v>
      </c>
    </row>
    <row r="185" spans="1:9" x14ac:dyDescent="0.2">
      <c r="A185" s="91"/>
      <c r="B185" s="93" t="s">
        <v>104</v>
      </c>
      <c r="C185" s="35">
        <v>150</v>
      </c>
      <c r="D185" s="34">
        <v>0.23</v>
      </c>
      <c r="E185" s="34">
        <v>0.08</v>
      </c>
      <c r="F185" s="34">
        <v>12.9</v>
      </c>
      <c r="G185" s="34">
        <v>53.25</v>
      </c>
      <c r="H185" s="34">
        <v>18</v>
      </c>
      <c r="I185" s="32">
        <v>530</v>
      </c>
    </row>
    <row r="186" spans="1:9" s="51" customFormat="1" x14ac:dyDescent="0.2">
      <c r="A186" s="96" t="s">
        <v>19</v>
      </c>
      <c r="B186" s="97"/>
      <c r="C186" s="54">
        <f>SUM(C180:C185)</f>
        <v>570</v>
      </c>
      <c r="D186" s="52">
        <f t="shared" ref="D186:H186" si="37">SUM(D180:D185)</f>
        <v>21.740000000000002</v>
      </c>
      <c r="E186" s="52">
        <f t="shared" si="37"/>
        <v>13.809999999999999</v>
      </c>
      <c r="F186" s="52">
        <f t="shared" si="37"/>
        <v>57.6</v>
      </c>
      <c r="G186" s="52">
        <f t="shared" si="37"/>
        <v>446.01</v>
      </c>
      <c r="H186" s="52">
        <f t="shared" si="37"/>
        <v>46.808999999999997</v>
      </c>
      <c r="I186" s="53"/>
    </row>
    <row r="187" spans="1:9" x14ac:dyDescent="0.2">
      <c r="A187" s="91" t="s">
        <v>27</v>
      </c>
      <c r="B187" s="93" t="s">
        <v>177</v>
      </c>
      <c r="C187" s="35">
        <v>150</v>
      </c>
      <c r="D187" s="34">
        <v>4.3499999999999996</v>
      </c>
      <c r="E187" s="34">
        <v>3.75</v>
      </c>
      <c r="F187" s="34">
        <v>6</v>
      </c>
      <c r="G187" s="34">
        <v>75</v>
      </c>
      <c r="H187" s="34">
        <v>1.05</v>
      </c>
      <c r="I187" s="32" t="s">
        <v>85</v>
      </c>
    </row>
    <row r="188" spans="1:9" x14ac:dyDescent="0.2">
      <c r="A188" s="91"/>
      <c r="B188" s="93" t="s">
        <v>133</v>
      </c>
      <c r="C188" s="35">
        <v>40</v>
      </c>
      <c r="D188" s="34">
        <v>3.13</v>
      </c>
      <c r="E188" s="34">
        <v>2.4700000000000002</v>
      </c>
      <c r="F188" s="34">
        <v>22.8</v>
      </c>
      <c r="G188" s="34">
        <v>126</v>
      </c>
      <c r="H188" s="34">
        <v>0</v>
      </c>
      <c r="I188" s="32" t="s">
        <v>132</v>
      </c>
    </row>
    <row r="189" spans="1:9" s="51" customFormat="1" x14ac:dyDescent="0.2">
      <c r="A189" s="96" t="s">
        <v>19</v>
      </c>
      <c r="B189" s="97"/>
      <c r="C189" s="54">
        <f>SUM(C187:C188)</f>
        <v>190</v>
      </c>
      <c r="D189" s="52">
        <f t="shared" ref="D189:H189" si="38">SUM(D187:D188)</f>
        <v>7.4799999999999995</v>
      </c>
      <c r="E189" s="52">
        <f t="shared" si="38"/>
        <v>6.2200000000000006</v>
      </c>
      <c r="F189" s="52">
        <f t="shared" si="38"/>
        <v>28.8</v>
      </c>
      <c r="G189" s="52">
        <f t="shared" si="38"/>
        <v>201</v>
      </c>
      <c r="H189" s="52">
        <f t="shared" si="38"/>
        <v>1.05</v>
      </c>
      <c r="I189" s="53"/>
    </row>
    <row r="190" spans="1:9" x14ac:dyDescent="0.2">
      <c r="A190" s="91" t="s">
        <v>32</v>
      </c>
      <c r="B190" s="93" t="s">
        <v>221</v>
      </c>
      <c r="C190" s="33" t="s">
        <v>71</v>
      </c>
      <c r="D190" s="34">
        <v>16.309999999999999</v>
      </c>
      <c r="E190" s="34">
        <v>10.130000000000001</v>
      </c>
      <c r="F190" s="34">
        <v>7.21</v>
      </c>
      <c r="G190" s="34">
        <v>183.89</v>
      </c>
      <c r="H190" s="34">
        <v>0.52800000000000002</v>
      </c>
      <c r="I190" s="32">
        <v>331</v>
      </c>
    </row>
    <row r="191" spans="1:9" x14ac:dyDescent="0.2">
      <c r="A191" s="91"/>
      <c r="B191" s="93" t="s">
        <v>73</v>
      </c>
      <c r="C191" s="35">
        <v>150</v>
      </c>
      <c r="D191" s="34">
        <v>0.08</v>
      </c>
      <c r="E191" s="34">
        <v>0</v>
      </c>
      <c r="F191" s="34">
        <v>11.4</v>
      </c>
      <c r="G191" s="34">
        <v>45.75</v>
      </c>
      <c r="H191" s="34">
        <v>2.1</v>
      </c>
      <c r="I191" s="32" t="s">
        <v>72</v>
      </c>
    </row>
    <row r="192" spans="1:9" x14ac:dyDescent="0.2">
      <c r="A192" s="91"/>
      <c r="B192" s="93" t="s">
        <v>35</v>
      </c>
      <c r="C192" s="35">
        <v>30</v>
      </c>
      <c r="D192" s="34">
        <v>2.2799999999999998</v>
      </c>
      <c r="E192" s="34">
        <v>0.24</v>
      </c>
      <c r="F192" s="34">
        <v>14.76</v>
      </c>
      <c r="G192" s="34">
        <v>70.5</v>
      </c>
      <c r="H192" s="34">
        <v>0</v>
      </c>
      <c r="I192" s="32" t="s">
        <v>227</v>
      </c>
    </row>
    <row r="193" spans="1:160" s="51" customFormat="1" x14ac:dyDescent="0.2">
      <c r="A193" s="96" t="s">
        <v>19</v>
      </c>
      <c r="B193" s="97"/>
      <c r="C193" s="54">
        <v>290</v>
      </c>
      <c r="D193" s="52">
        <f>SUM(D190:D192)</f>
        <v>18.669999999999998</v>
      </c>
      <c r="E193" s="52">
        <f t="shared" ref="E193:H193" si="39">SUM(E190:E192)</f>
        <v>10.370000000000001</v>
      </c>
      <c r="F193" s="52">
        <f t="shared" si="39"/>
        <v>33.369999999999997</v>
      </c>
      <c r="G193" s="52">
        <f t="shared" si="39"/>
        <v>300.14</v>
      </c>
      <c r="H193" s="52">
        <f t="shared" si="39"/>
        <v>2.6280000000000001</v>
      </c>
      <c r="I193" s="53"/>
    </row>
    <row r="194" spans="1:160" s="51" customFormat="1" x14ac:dyDescent="0.2">
      <c r="A194" s="114" t="s">
        <v>36</v>
      </c>
      <c r="B194" s="115"/>
      <c r="C194" s="57">
        <f>C176+C179+C186+C189+C193</f>
        <v>1560</v>
      </c>
      <c r="D194" s="55">
        <f t="shared" ref="D194:H194" si="40">D176+D179+D186+D189+D193</f>
        <v>59.269999999999996</v>
      </c>
      <c r="E194" s="55">
        <f t="shared" si="40"/>
        <v>40.870000000000005</v>
      </c>
      <c r="F194" s="55">
        <f t="shared" si="40"/>
        <v>188.69000000000003</v>
      </c>
      <c r="G194" s="55">
        <f t="shared" si="40"/>
        <v>1364.6100000000001</v>
      </c>
      <c r="H194" s="55">
        <f t="shared" si="40"/>
        <v>67.697000000000003</v>
      </c>
      <c r="I194" s="56"/>
    </row>
    <row r="195" spans="1:160" s="51" customFormat="1" ht="81" customHeight="1" x14ac:dyDescent="0.2">
      <c r="A195" s="95" t="s">
        <v>226</v>
      </c>
      <c r="B195" s="95"/>
      <c r="C195" s="95"/>
      <c r="D195" s="95"/>
      <c r="E195" s="95"/>
      <c r="F195" s="95"/>
      <c r="G195" s="95"/>
      <c r="H195" s="95"/>
      <c r="I195" s="95"/>
    </row>
    <row r="196" spans="1:160" s="1" customFormat="1" x14ac:dyDescent="0.2">
      <c r="A196" s="39"/>
      <c r="B196" s="40"/>
      <c r="C196" s="41" t="s">
        <v>169</v>
      </c>
      <c r="D196" s="31"/>
      <c r="E196" s="31"/>
      <c r="F196" s="8" t="s">
        <v>170</v>
      </c>
      <c r="G196" s="31"/>
      <c r="H196" s="8" t="s">
        <v>171</v>
      </c>
      <c r="I196" s="42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</row>
    <row r="197" spans="1:160" s="45" customFormat="1" ht="34.5" customHeight="1" x14ac:dyDescent="0.2">
      <c r="A197" s="94" t="s">
        <v>181</v>
      </c>
      <c r="B197" s="94"/>
      <c r="C197" s="94"/>
      <c r="D197" s="94"/>
      <c r="E197" s="94"/>
      <c r="F197" s="94"/>
      <c r="G197" s="94"/>
      <c r="H197" s="94"/>
      <c r="I197" s="94"/>
      <c r="J197" s="44"/>
    </row>
    <row r="198" spans="1:160" s="45" customFormat="1" ht="13.5" thickBot="1" x14ac:dyDescent="0.25">
      <c r="A198" s="46" t="s">
        <v>0</v>
      </c>
      <c r="B198" s="47" t="s">
        <v>11</v>
      </c>
      <c r="C198" s="48"/>
      <c r="D198" s="49"/>
      <c r="E198" s="49"/>
      <c r="F198" s="49"/>
      <c r="G198" s="50"/>
      <c r="H198" s="50"/>
      <c r="I198" s="50"/>
    </row>
    <row r="199" spans="1:160" s="51" customFormat="1" x14ac:dyDescent="0.2">
      <c r="A199" s="107" t="s">
        <v>134</v>
      </c>
      <c r="B199" s="108"/>
      <c r="C199" s="108"/>
      <c r="D199" s="108"/>
      <c r="E199" s="108"/>
      <c r="F199" s="108"/>
      <c r="G199" s="108"/>
      <c r="H199" s="108"/>
      <c r="I199" s="109"/>
    </row>
    <row r="200" spans="1:160" x14ac:dyDescent="0.2">
      <c r="A200" s="91" t="s">
        <v>13</v>
      </c>
      <c r="B200" s="93" t="s">
        <v>136</v>
      </c>
      <c r="C200" s="35">
        <v>150</v>
      </c>
      <c r="D200" s="34">
        <v>5.73</v>
      </c>
      <c r="E200" s="34">
        <v>7.07</v>
      </c>
      <c r="F200" s="34">
        <v>20.67</v>
      </c>
      <c r="G200" s="34">
        <v>168.94</v>
      </c>
      <c r="H200" s="34">
        <v>0.67500000000000004</v>
      </c>
      <c r="I200" s="32" t="s">
        <v>135</v>
      </c>
    </row>
    <row r="201" spans="1:160" x14ac:dyDescent="0.2">
      <c r="A201" s="91"/>
      <c r="B201" s="93" t="s">
        <v>15</v>
      </c>
      <c r="C201" s="35">
        <v>150</v>
      </c>
      <c r="D201" s="34">
        <v>2.52</v>
      </c>
      <c r="E201" s="34">
        <v>2.57</v>
      </c>
      <c r="F201" s="34">
        <v>18.61</v>
      </c>
      <c r="G201" s="34">
        <v>105.1</v>
      </c>
      <c r="H201" s="34">
        <v>0.45</v>
      </c>
      <c r="I201" s="32" t="s">
        <v>14</v>
      </c>
    </row>
    <row r="202" spans="1:160" x14ac:dyDescent="0.2">
      <c r="A202" s="91"/>
      <c r="B202" s="93" t="s">
        <v>202</v>
      </c>
      <c r="C202" s="35">
        <v>35</v>
      </c>
      <c r="D202" s="34">
        <v>5.12</v>
      </c>
      <c r="E202" s="34">
        <v>6.8</v>
      </c>
      <c r="F202" s="34">
        <v>14.58</v>
      </c>
      <c r="G202" s="34">
        <v>141.13999999999999</v>
      </c>
      <c r="H202" s="34">
        <v>8.1000000000000003E-2</v>
      </c>
      <c r="I202" s="32" t="s">
        <v>234</v>
      </c>
    </row>
    <row r="203" spans="1:160" s="51" customFormat="1" x14ac:dyDescent="0.2">
      <c r="A203" s="96" t="s">
        <v>19</v>
      </c>
      <c r="B203" s="97"/>
      <c r="C203" s="54">
        <f>SUM(C200:C202)</f>
        <v>335</v>
      </c>
      <c r="D203" s="52">
        <f t="shared" ref="D203:H203" si="41">SUM(D200:D202)</f>
        <v>13.370000000000001</v>
      </c>
      <c r="E203" s="52">
        <f t="shared" si="41"/>
        <v>16.440000000000001</v>
      </c>
      <c r="F203" s="52">
        <f t="shared" si="41"/>
        <v>53.86</v>
      </c>
      <c r="G203" s="52">
        <f t="shared" si="41"/>
        <v>415.17999999999995</v>
      </c>
      <c r="H203" s="52">
        <f t="shared" si="41"/>
        <v>1.206</v>
      </c>
      <c r="I203" s="53"/>
    </row>
    <row r="204" spans="1:160" x14ac:dyDescent="0.2">
      <c r="A204" s="91" t="s">
        <v>182</v>
      </c>
      <c r="B204" s="93" t="s">
        <v>59</v>
      </c>
      <c r="C204" s="35">
        <v>90</v>
      </c>
      <c r="D204" s="34">
        <v>0.47</v>
      </c>
      <c r="E204" s="34">
        <v>0.09</v>
      </c>
      <c r="F204" s="34">
        <v>9.4</v>
      </c>
      <c r="G204" s="34">
        <v>43</v>
      </c>
      <c r="H204" s="34">
        <v>1.8</v>
      </c>
      <c r="I204" s="32">
        <v>159</v>
      </c>
    </row>
    <row r="205" spans="1:160" x14ac:dyDescent="0.2">
      <c r="A205" s="91"/>
      <c r="B205" s="93" t="s">
        <v>206</v>
      </c>
      <c r="C205" s="35">
        <v>70</v>
      </c>
      <c r="D205" s="34">
        <v>0.2</v>
      </c>
      <c r="E205" s="34">
        <v>0.5</v>
      </c>
      <c r="F205" s="34">
        <v>8.1999999999999993</v>
      </c>
      <c r="G205" s="34">
        <v>38.700000000000003</v>
      </c>
      <c r="H205" s="34">
        <v>14.15</v>
      </c>
      <c r="I205" s="32">
        <v>114</v>
      </c>
    </row>
    <row r="206" spans="1:160" s="51" customFormat="1" x14ac:dyDescent="0.2">
      <c r="A206" s="96" t="s">
        <v>19</v>
      </c>
      <c r="B206" s="97"/>
      <c r="C206" s="54">
        <f>SUM(C204:C205)</f>
        <v>160</v>
      </c>
      <c r="D206" s="52">
        <f t="shared" ref="D206:H206" si="42">SUM(D204:D205)</f>
        <v>0.66999999999999993</v>
      </c>
      <c r="E206" s="52">
        <f t="shared" si="42"/>
        <v>0.59</v>
      </c>
      <c r="F206" s="52">
        <f t="shared" si="42"/>
        <v>17.600000000000001</v>
      </c>
      <c r="G206" s="52">
        <f t="shared" si="42"/>
        <v>81.7</v>
      </c>
      <c r="H206" s="52">
        <f t="shared" si="42"/>
        <v>15.950000000000001</v>
      </c>
      <c r="I206" s="53"/>
    </row>
    <row r="207" spans="1:160" ht="27.75" customHeight="1" x14ac:dyDescent="0.2">
      <c r="A207" s="91" t="s">
        <v>20</v>
      </c>
      <c r="B207" s="93" t="s">
        <v>215</v>
      </c>
      <c r="C207" s="35">
        <v>45</v>
      </c>
      <c r="D207" s="34">
        <v>1.26</v>
      </c>
      <c r="E207" s="34">
        <v>3.19</v>
      </c>
      <c r="F207" s="34">
        <v>4.45</v>
      </c>
      <c r="G207" s="34">
        <v>51.75</v>
      </c>
      <c r="H207" s="34">
        <v>5.2649999999999997</v>
      </c>
      <c r="I207" s="90" t="s">
        <v>229</v>
      </c>
    </row>
    <row r="208" spans="1:160" x14ac:dyDescent="0.2">
      <c r="A208" s="91"/>
      <c r="B208" s="93" t="s">
        <v>63</v>
      </c>
      <c r="C208" s="33">
        <v>150</v>
      </c>
      <c r="D208" s="34">
        <v>4</v>
      </c>
      <c r="E208" s="34">
        <v>4.0999999999999996</v>
      </c>
      <c r="F208" s="34">
        <v>12.4</v>
      </c>
      <c r="G208" s="34">
        <v>102.6</v>
      </c>
      <c r="H208" s="34">
        <v>12.006</v>
      </c>
      <c r="I208" s="32" t="s">
        <v>62</v>
      </c>
    </row>
    <row r="209" spans="1:9" x14ac:dyDescent="0.2">
      <c r="A209" s="91"/>
      <c r="B209" s="93" t="s">
        <v>143</v>
      </c>
      <c r="C209" s="35">
        <v>70</v>
      </c>
      <c r="D209" s="34">
        <v>11.13</v>
      </c>
      <c r="E209" s="34">
        <v>1.99</v>
      </c>
      <c r="F209" s="34">
        <v>5.54</v>
      </c>
      <c r="G209" s="34">
        <v>84.94</v>
      </c>
      <c r="H209" s="34">
        <v>0.36399999999999999</v>
      </c>
      <c r="I209" s="32" t="s">
        <v>142</v>
      </c>
    </row>
    <row r="210" spans="1:9" x14ac:dyDescent="0.2">
      <c r="A210" s="91"/>
      <c r="B210" s="93" t="s">
        <v>145</v>
      </c>
      <c r="C210" s="35">
        <v>30</v>
      </c>
      <c r="D210" s="34">
        <v>0.32</v>
      </c>
      <c r="E210" s="34">
        <v>1.1200000000000001</v>
      </c>
      <c r="F210" s="34">
        <v>2.08</v>
      </c>
      <c r="G210" s="34">
        <v>19.68</v>
      </c>
      <c r="H210" s="34">
        <v>0.46800000000000003</v>
      </c>
      <c r="I210" s="32" t="s">
        <v>144</v>
      </c>
    </row>
    <row r="211" spans="1:9" x14ac:dyDescent="0.2">
      <c r="A211" s="91"/>
      <c r="B211" s="93" t="s">
        <v>50</v>
      </c>
      <c r="C211" s="35">
        <v>100</v>
      </c>
      <c r="D211" s="34">
        <v>2.46</v>
      </c>
      <c r="E211" s="34">
        <v>4.05</v>
      </c>
      <c r="F211" s="34">
        <v>22.54</v>
      </c>
      <c r="G211" s="34">
        <v>136.4</v>
      </c>
      <c r="H211" s="34">
        <v>0</v>
      </c>
      <c r="I211" s="32" t="s">
        <v>49</v>
      </c>
    </row>
    <row r="212" spans="1:9" x14ac:dyDescent="0.2">
      <c r="A212" s="91"/>
      <c r="B212" s="93" t="s">
        <v>26</v>
      </c>
      <c r="C212" s="35">
        <v>40</v>
      </c>
      <c r="D212" s="34">
        <v>2.64</v>
      </c>
      <c r="E212" s="34">
        <v>0.48</v>
      </c>
      <c r="F212" s="34">
        <v>13.6</v>
      </c>
      <c r="G212" s="34">
        <v>72.400000000000006</v>
      </c>
      <c r="H212" s="34">
        <v>0</v>
      </c>
      <c r="I212" s="32" t="s">
        <v>25</v>
      </c>
    </row>
    <row r="213" spans="1:9" x14ac:dyDescent="0.2">
      <c r="A213" s="91"/>
      <c r="B213" s="93" t="s">
        <v>141</v>
      </c>
      <c r="C213" s="35">
        <v>150</v>
      </c>
      <c r="D213" s="34">
        <v>0.06</v>
      </c>
      <c r="E213" s="34">
        <v>0</v>
      </c>
      <c r="F213" s="34">
        <v>14.25</v>
      </c>
      <c r="G213" s="34">
        <v>54.21</v>
      </c>
      <c r="H213" s="34">
        <v>0</v>
      </c>
      <c r="I213" s="32" t="s">
        <v>140</v>
      </c>
    </row>
    <row r="214" spans="1:9" s="51" customFormat="1" x14ac:dyDescent="0.2">
      <c r="A214" s="96" t="s">
        <v>19</v>
      </c>
      <c r="B214" s="97"/>
      <c r="C214" s="54">
        <f t="shared" ref="C214:H214" si="43">SUM(C207:C213)</f>
        <v>585</v>
      </c>
      <c r="D214" s="52">
        <f t="shared" si="43"/>
        <v>21.87</v>
      </c>
      <c r="E214" s="52">
        <f t="shared" si="43"/>
        <v>14.93</v>
      </c>
      <c r="F214" s="52">
        <f t="shared" si="43"/>
        <v>74.86</v>
      </c>
      <c r="G214" s="52">
        <f t="shared" si="43"/>
        <v>521.98</v>
      </c>
      <c r="H214" s="52">
        <f t="shared" si="43"/>
        <v>18.103000000000002</v>
      </c>
      <c r="I214" s="53"/>
    </row>
    <row r="215" spans="1:9" x14ac:dyDescent="0.2">
      <c r="A215" s="91" t="s">
        <v>27</v>
      </c>
      <c r="B215" s="93" t="s">
        <v>185</v>
      </c>
      <c r="C215" s="35">
        <v>150</v>
      </c>
      <c r="D215" s="34">
        <v>4.3499999999999996</v>
      </c>
      <c r="E215" s="34">
        <v>3.75</v>
      </c>
      <c r="F215" s="34">
        <v>9.1999999999999993</v>
      </c>
      <c r="G215" s="34">
        <v>80.5</v>
      </c>
      <c r="H215" s="34">
        <v>1.95</v>
      </c>
      <c r="I215" s="32" t="s">
        <v>186</v>
      </c>
    </row>
    <row r="216" spans="1:9" x14ac:dyDescent="0.2">
      <c r="A216" s="91"/>
      <c r="B216" s="93" t="s">
        <v>31</v>
      </c>
      <c r="C216" s="35">
        <v>20</v>
      </c>
      <c r="D216" s="34">
        <v>3</v>
      </c>
      <c r="E216" s="34">
        <v>3.92</v>
      </c>
      <c r="F216" s="34">
        <v>29.76</v>
      </c>
      <c r="G216" s="34">
        <v>166.8</v>
      </c>
      <c r="H216" s="34">
        <v>0</v>
      </c>
      <c r="I216" s="32" t="s">
        <v>30</v>
      </c>
    </row>
    <row r="217" spans="1:9" s="51" customFormat="1" x14ac:dyDescent="0.2">
      <c r="A217" s="96" t="s">
        <v>19</v>
      </c>
      <c r="B217" s="97"/>
      <c r="C217" s="54">
        <f t="shared" ref="C217:H217" si="44">SUM(C215:C216)</f>
        <v>170</v>
      </c>
      <c r="D217" s="52">
        <f t="shared" si="44"/>
        <v>7.35</v>
      </c>
      <c r="E217" s="52">
        <f t="shared" si="44"/>
        <v>7.67</v>
      </c>
      <c r="F217" s="52">
        <f t="shared" si="44"/>
        <v>38.96</v>
      </c>
      <c r="G217" s="52">
        <f t="shared" si="44"/>
        <v>247.3</v>
      </c>
      <c r="H217" s="52">
        <f t="shared" si="44"/>
        <v>1.95</v>
      </c>
      <c r="I217" s="53"/>
    </row>
    <row r="218" spans="1:9" x14ac:dyDescent="0.2">
      <c r="A218" s="91" t="s">
        <v>32</v>
      </c>
      <c r="B218" s="93" t="s">
        <v>246</v>
      </c>
      <c r="C218" s="35">
        <v>70</v>
      </c>
      <c r="D218" s="34">
        <v>6.65</v>
      </c>
      <c r="E218" s="34">
        <v>10.71</v>
      </c>
      <c r="F218" s="34">
        <v>7.98</v>
      </c>
      <c r="G218" s="34">
        <v>154.69999999999999</v>
      </c>
      <c r="H218" s="34">
        <v>0.56000000000000005</v>
      </c>
      <c r="I218" s="32" t="s">
        <v>137</v>
      </c>
    </row>
    <row r="219" spans="1:9" x14ac:dyDescent="0.2">
      <c r="A219" s="91"/>
      <c r="B219" s="93" t="s">
        <v>139</v>
      </c>
      <c r="C219" s="35">
        <v>150</v>
      </c>
      <c r="D219" s="34">
        <v>2.94</v>
      </c>
      <c r="E219" s="34">
        <v>3.3</v>
      </c>
      <c r="F219" s="34">
        <v>18.41</v>
      </c>
      <c r="G219" s="34">
        <v>116.4</v>
      </c>
      <c r="H219" s="34">
        <v>19.035</v>
      </c>
      <c r="I219" s="32" t="s">
        <v>138</v>
      </c>
    </row>
    <row r="220" spans="1:9" x14ac:dyDescent="0.2">
      <c r="A220" s="91"/>
      <c r="B220" s="93" t="s">
        <v>230</v>
      </c>
      <c r="C220" s="35">
        <v>30</v>
      </c>
      <c r="D220" s="34">
        <v>2.2799999999999998</v>
      </c>
      <c r="E220" s="34">
        <v>0.24</v>
      </c>
      <c r="F220" s="34">
        <v>14.76</v>
      </c>
      <c r="G220" s="34">
        <v>70.5</v>
      </c>
      <c r="H220" s="34">
        <v>0</v>
      </c>
      <c r="I220" s="32" t="s">
        <v>227</v>
      </c>
    </row>
    <row r="221" spans="1:9" x14ac:dyDescent="0.2">
      <c r="A221" s="91"/>
      <c r="B221" s="93" t="s">
        <v>147</v>
      </c>
      <c r="C221" s="35">
        <v>150</v>
      </c>
      <c r="D221" s="34">
        <v>0.08</v>
      </c>
      <c r="E221" s="34">
        <v>0</v>
      </c>
      <c r="F221" s="34">
        <v>28.72</v>
      </c>
      <c r="G221" s="34">
        <v>115.5</v>
      </c>
      <c r="H221" s="34">
        <v>7.4999999999999997E-2</v>
      </c>
      <c r="I221" s="32" t="s">
        <v>146</v>
      </c>
    </row>
    <row r="222" spans="1:9" s="51" customFormat="1" x14ac:dyDescent="0.2">
      <c r="A222" s="96" t="s">
        <v>19</v>
      </c>
      <c r="B222" s="97"/>
      <c r="C222" s="54">
        <f t="shared" ref="C222:H222" si="45">SUM(C218:C221)</f>
        <v>400</v>
      </c>
      <c r="D222" s="52">
        <f t="shared" si="45"/>
        <v>11.95</v>
      </c>
      <c r="E222" s="52">
        <f t="shared" si="45"/>
        <v>14.250000000000002</v>
      </c>
      <c r="F222" s="52">
        <f t="shared" si="45"/>
        <v>69.87</v>
      </c>
      <c r="G222" s="52">
        <f t="shared" si="45"/>
        <v>457.1</v>
      </c>
      <c r="H222" s="52">
        <f t="shared" si="45"/>
        <v>19.669999999999998</v>
      </c>
      <c r="I222" s="53"/>
    </row>
    <row r="223" spans="1:9" s="51" customFormat="1" x14ac:dyDescent="0.2">
      <c r="A223" s="114" t="s">
        <v>36</v>
      </c>
      <c r="B223" s="115"/>
      <c r="C223" s="57">
        <f t="shared" ref="C223:H223" si="46">C203+C206+C214:D214+C217+C222</f>
        <v>1650</v>
      </c>
      <c r="D223" s="55">
        <f t="shared" si="46"/>
        <v>55.210000000000008</v>
      </c>
      <c r="E223" s="55">
        <f t="shared" si="46"/>
        <v>53.88</v>
      </c>
      <c r="F223" s="55">
        <f t="shared" si="46"/>
        <v>255.15</v>
      </c>
      <c r="G223" s="55">
        <f t="shared" si="46"/>
        <v>1723.2599999999998</v>
      </c>
      <c r="H223" s="55">
        <f t="shared" si="46"/>
        <v>56.879000000000005</v>
      </c>
      <c r="I223" s="58"/>
    </row>
    <row r="224" spans="1:9" s="51" customFormat="1" ht="81" customHeight="1" x14ac:dyDescent="0.2">
      <c r="A224" s="95" t="s">
        <v>226</v>
      </c>
      <c r="B224" s="95"/>
      <c r="C224" s="95"/>
      <c r="D224" s="95"/>
      <c r="E224" s="95"/>
      <c r="F224" s="95"/>
      <c r="G224" s="95"/>
      <c r="H224" s="95"/>
      <c r="I224" s="95"/>
    </row>
    <row r="225" spans="1:160" s="1" customFormat="1" x14ac:dyDescent="0.2">
      <c r="A225" s="39"/>
      <c r="B225" s="40"/>
      <c r="C225" s="41" t="s">
        <v>169</v>
      </c>
      <c r="D225" s="31"/>
      <c r="E225" s="31"/>
      <c r="F225" s="8" t="s">
        <v>170</v>
      </c>
      <c r="G225" s="31"/>
      <c r="H225" s="8" t="s">
        <v>171</v>
      </c>
      <c r="I225" s="42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  <c r="AC225" s="43"/>
      <c r="AD225" s="43"/>
      <c r="AE225" s="43"/>
      <c r="AF225" s="43"/>
      <c r="AG225" s="43"/>
      <c r="AH225" s="43"/>
      <c r="AI225" s="43"/>
      <c r="AJ225" s="43"/>
      <c r="AK225" s="43"/>
      <c r="AL225" s="43"/>
      <c r="AM225" s="43"/>
      <c r="AN225" s="43"/>
      <c r="AO225" s="43"/>
      <c r="AP225" s="43"/>
      <c r="AQ225" s="43"/>
      <c r="AR225" s="43"/>
      <c r="AS225" s="43"/>
      <c r="AT225" s="43"/>
      <c r="AU225" s="43"/>
      <c r="AV225" s="43"/>
      <c r="AW225" s="43"/>
      <c r="AX225" s="43"/>
      <c r="AY225" s="43"/>
      <c r="AZ225" s="43"/>
      <c r="BA225" s="43"/>
      <c r="BB225" s="43"/>
      <c r="BC225" s="43"/>
      <c r="BD225" s="43"/>
      <c r="BE225" s="43"/>
      <c r="BF225" s="43"/>
      <c r="BG225" s="43"/>
      <c r="BH225" s="43"/>
      <c r="BI225" s="43"/>
      <c r="BJ225" s="43"/>
      <c r="BK225" s="43"/>
      <c r="BL225" s="43"/>
      <c r="BM225" s="43"/>
      <c r="BN225" s="43"/>
      <c r="BO225" s="43"/>
      <c r="BP225" s="43"/>
      <c r="BQ225" s="43"/>
      <c r="BR225" s="43"/>
      <c r="BS225" s="43"/>
      <c r="BT225" s="43"/>
      <c r="BU225" s="43"/>
      <c r="BV225" s="43"/>
      <c r="BW225" s="43"/>
      <c r="BX225" s="43"/>
      <c r="BY225" s="43"/>
      <c r="BZ225" s="43"/>
      <c r="CA225" s="43"/>
      <c r="CB225" s="43"/>
      <c r="CC225" s="43"/>
      <c r="CD225" s="43"/>
      <c r="CE225" s="43"/>
      <c r="CF225" s="43"/>
      <c r="CG225" s="43"/>
      <c r="CH225" s="43"/>
      <c r="CI225" s="43"/>
      <c r="CJ225" s="43"/>
      <c r="CK225" s="43"/>
      <c r="CL225" s="43"/>
      <c r="CM225" s="43"/>
      <c r="CN225" s="43"/>
      <c r="CO225" s="43"/>
      <c r="CP225" s="43"/>
      <c r="CQ225" s="43"/>
      <c r="CR225" s="43"/>
      <c r="CS225" s="43"/>
      <c r="CT225" s="43"/>
      <c r="CU225" s="43"/>
      <c r="CV225" s="43"/>
      <c r="CW225" s="43"/>
      <c r="CX225" s="43"/>
      <c r="CY225" s="43"/>
      <c r="CZ225" s="43"/>
      <c r="DA225" s="43"/>
      <c r="DB225" s="43"/>
      <c r="DC225" s="43"/>
      <c r="DD225" s="43"/>
      <c r="DE225" s="43"/>
      <c r="DF225" s="43"/>
      <c r="DG225" s="43"/>
      <c r="DH225" s="43"/>
      <c r="DI225" s="43"/>
      <c r="DJ225" s="43"/>
      <c r="DK225" s="43"/>
      <c r="DL225" s="43"/>
      <c r="DM225" s="43"/>
      <c r="DN225" s="43"/>
      <c r="DO225" s="43"/>
      <c r="DP225" s="43"/>
      <c r="DQ225" s="43"/>
      <c r="DR225" s="43"/>
      <c r="DS225" s="43"/>
      <c r="DT225" s="43"/>
      <c r="DU225" s="43"/>
      <c r="DV225" s="43"/>
      <c r="DW225" s="43"/>
      <c r="DX225" s="43"/>
      <c r="DY225" s="43"/>
      <c r="DZ225" s="43"/>
      <c r="EA225" s="43"/>
      <c r="EB225" s="43"/>
      <c r="EC225" s="43"/>
      <c r="ED225" s="43"/>
      <c r="EE225" s="43"/>
      <c r="EF225" s="43"/>
      <c r="EG225" s="43"/>
      <c r="EH225" s="43"/>
      <c r="EI225" s="43"/>
      <c r="EJ225" s="43"/>
      <c r="EK225" s="43"/>
      <c r="EL225" s="43"/>
      <c r="EM225" s="43"/>
      <c r="EN225" s="43"/>
      <c r="EO225" s="43"/>
      <c r="EP225" s="43"/>
      <c r="EQ225" s="43"/>
      <c r="ER225" s="43"/>
      <c r="ES225" s="43"/>
      <c r="ET225" s="43"/>
      <c r="EU225" s="43"/>
      <c r="EV225" s="43"/>
      <c r="EW225" s="43"/>
      <c r="EX225" s="43"/>
      <c r="EY225" s="43"/>
      <c r="EZ225" s="43"/>
      <c r="FA225" s="43"/>
      <c r="FB225" s="43"/>
      <c r="FC225" s="43"/>
      <c r="FD225" s="43"/>
    </row>
    <row r="226" spans="1:160" s="45" customFormat="1" ht="34.5" customHeight="1" x14ac:dyDescent="0.2">
      <c r="A226" s="94" t="s">
        <v>181</v>
      </c>
      <c r="B226" s="94"/>
      <c r="C226" s="94"/>
      <c r="D226" s="94"/>
      <c r="E226" s="94"/>
      <c r="F226" s="94"/>
      <c r="G226" s="94"/>
      <c r="H226" s="94"/>
      <c r="I226" s="94"/>
      <c r="J226" s="44"/>
    </row>
    <row r="227" spans="1:160" s="45" customFormat="1" ht="13.5" thickBot="1" x14ac:dyDescent="0.25">
      <c r="A227" s="46" t="s">
        <v>0</v>
      </c>
      <c r="B227" s="47" t="s">
        <v>11</v>
      </c>
      <c r="C227" s="48"/>
      <c r="D227" s="49"/>
      <c r="E227" s="49"/>
      <c r="F227" s="49"/>
      <c r="G227" s="50"/>
      <c r="H227" s="50"/>
      <c r="I227" s="50"/>
    </row>
    <row r="228" spans="1:160" s="51" customFormat="1" x14ac:dyDescent="0.2">
      <c r="A228" s="107" t="s">
        <v>148</v>
      </c>
      <c r="B228" s="108"/>
      <c r="C228" s="108"/>
      <c r="D228" s="108"/>
      <c r="E228" s="108"/>
      <c r="F228" s="108"/>
      <c r="G228" s="108"/>
      <c r="H228" s="108"/>
      <c r="I228" s="109"/>
    </row>
    <row r="229" spans="1:160" x14ac:dyDescent="0.2">
      <c r="A229" s="91" t="s">
        <v>13</v>
      </c>
      <c r="B229" s="93" t="s">
        <v>241</v>
      </c>
      <c r="C229" s="35">
        <v>150</v>
      </c>
      <c r="D229" s="34">
        <v>5.8</v>
      </c>
      <c r="E229" s="34">
        <v>8.86</v>
      </c>
      <c r="F229" s="34">
        <v>26.66</v>
      </c>
      <c r="G229" s="34">
        <v>209.55</v>
      </c>
      <c r="H229" s="34">
        <v>1.0649999999999999</v>
      </c>
      <c r="I229" s="32">
        <v>270</v>
      </c>
    </row>
    <row r="230" spans="1:160" x14ac:dyDescent="0.2">
      <c r="A230" s="91"/>
      <c r="B230" s="93" t="s">
        <v>40</v>
      </c>
      <c r="C230" s="35">
        <v>150</v>
      </c>
      <c r="D230" s="34">
        <v>2.58</v>
      </c>
      <c r="E230" s="34">
        <v>2.4700000000000002</v>
      </c>
      <c r="F230" s="34">
        <v>11.77</v>
      </c>
      <c r="G230" s="34">
        <v>78.41</v>
      </c>
      <c r="H230" s="34">
        <v>0.45</v>
      </c>
      <c r="I230" s="32" t="s">
        <v>39</v>
      </c>
    </row>
    <row r="231" spans="1:160" x14ac:dyDescent="0.2">
      <c r="A231" s="91"/>
      <c r="B231" s="93" t="s">
        <v>42</v>
      </c>
      <c r="C231" s="35">
        <v>40</v>
      </c>
      <c r="D231" s="34">
        <v>1.3</v>
      </c>
      <c r="E231" s="34">
        <v>3.2</v>
      </c>
      <c r="F231" s="34">
        <v>21.78</v>
      </c>
      <c r="G231" s="34">
        <v>118.75</v>
      </c>
      <c r="H231" s="34">
        <v>0.48</v>
      </c>
      <c r="I231" s="32" t="s">
        <v>41</v>
      </c>
    </row>
    <row r="232" spans="1:160" s="51" customFormat="1" x14ac:dyDescent="0.2">
      <c r="A232" s="96" t="s">
        <v>19</v>
      </c>
      <c r="B232" s="97"/>
      <c r="C232" s="54">
        <f>SUM(C229:C231)</f>
        <v>340</v>
      </c>
      <c r="D232" s="52">
        <f t="shared" ref="D232:H232" si="47">SUM(D229:D231)</f>
        <v>9.68</v>
      </c>
      <c r="E232" s="52">
        <f t="shared" si="47"/>
        <v>14.530000000000001</v>
      </c>
      <c r="F232" s="52">
        <f t="shared" si="47"/>
        <v>60.21</v>
      </c>
      <c r="G232" s="52">
        <f t="shared" si="47"/>
        <v>406.71000000000004</v>
      </c>
      <c r="H232" s="52">
        <f t="shared" si="47"/>
        <v>1.9949999999999999</v>
      </c>
      <c r="I232" s="53"/>
    </row>
    <row r="233" spans="1:160" x14ac:dyDescent="0.2">
      <c r="A233" s="91" t="s">
        <v>182</v>
      </c>
      <c r="B233" s="93" t="s">
        <v>59</v>
      </c>
      <c r="C233" s="35">
        <v>90</v>
      </c>
      <c r="D233" s="34">
        <v>0.47</v>
      </c>
      <c r="E233" s="34">
        <v>0.09</v>
      </c>
      <c r="F233" s="34">
        <v>9.4</v>
      </c>
      <c r="G233" s="34">
        <v>43</v>
      </c>
      <c r="H233" s="34">
        <v>1.8</v>
      </c>
      <c r="I233" s="32">
        <v>159</v>
      </c>
    </row>
    <row r="234" spans="1:160" x14ac:dyDescent="0.2">
      <c r="A234" s="91"/>
      <c r="B234" s="93" t="s">
        <v>208</v>
      </c>
      <c r="C234" s="35">
        <v>70</v>
      </c>
      <c r="D234" s="34">
        <v>0.2</v>
      </c>
      <c r="E234" s="34">
        <v>0.5</v>
      </c>
      <c r="F234" s="34">
        <v>8.1999999999999993</v>
      </c>
      <c r="G234" s="34">
        <v>38.700000000000003</v>
      </c>
      <c r="H234" s="34">
        <v>14.15</v>
      </c>
      <c r="I234" s="32">
        <v>114</v>
      </c>
    </row>
    <row r="235" spans="1:160" s="51" customFormat="1" x14ac:dyDescent="0.2">
      <c r="A235" s="96" t="s">
        <v>19</v>
      </c>
      <c r="B235" s="97"/>
      <c r="C235" s="54">
        <f>SUM(C233:C234)</f>
        <v>160</v>
      </c>
      <c r="D235" s="52">
        <f t="shared" ref="D235:H235" si="48">SUM(D233:D234)</f>
        <v>0.66999999999999993</v>
      </c>
      <c r="E235" s="52">
        <f t="shared" si="48"/>
        <v>0.59</v>
      </c>
      <c r="F235" s="52">
        <f t="shared" si="48"/>
        <v>17.600000000000001</v>
      </c>
      <c r="G235" s="52">
        <f t="shared" si="48"/>
        <v>81.7</v>
      </c>
      <c r="H235" s="52">
        <f t="shared" si="48"/>
        <v>15.950000000000001</v>
      </c>
      <c r="I235" s="53"/>
    </row>
    <row r="236" spans="1:160" x14ac:dyDescent="0.2">
      <c r="A236" s="91" t="s">
        <v>20</v>
      </c>
      <c r="B236" s="93" t="s">
        <v>222</v>
      </c>
      <c r="C236" s="35">
        <v>60</v>
      </c>
      <c r="D236" s="34">
        <v>0.66</v>
      </c>
      <c r="E236" s="34">
        <v>0.12</v>
      </c>
      <c r="F236" s="34">
        <v>2.29</v>
      </c>
      <c r="G236" s="34">
        <v>13.8</v>
      </c>
      <c r="H236" s="34">
        <v>15</v>
      </c>
      <c r="I236" s="32" t="s">
        <v>21</v>
      </c>
    </row>
    <row r="237" spans="1:160" x14ac:dyDescent="0.2">
      <c r="A237" s="91"/>
      <c r="B237" s="93" t="s">
        <v>150</v>
      </c>
      <c r="C237" s="35">
        <v>150</v>
      </c>
      <c r="D237" s="34">
        <v>5.49</v>
      </c>
      <c r="E237" s="34">
        <v>1.82</v>
      </c>
      <c r="F237" s="34">
        <v>10.199999999999999</v>
      </c>
      <c r="G237" s="34">
        <v>79.38</v>
      </c>
      <c r="H237" s="34">
        <v>10.41</v>
      </c>
      <c r="I237" s="32" t="s">
        <v>149</v>
      </c>
    </row>
    <row r="238" spans="1:160" x14ac:dyDescent="0.2">
      <c r="A238" s="91"/>
      <c r="B238" s="93" t="s">
        <v>216</v>
      </c>
      <c r="C238" s="35">
        <v>150</v>
      </c>
      <c r="D238" s="34">
        <v>9.5500000000000007</v>
      </c>
      <c r="E238" s="34">
        <v>11.92</v>
      </c>
      <c r="F238" s="34">
        <v>17.850000000000001</v>
      </c>
      <c r="G238" s="34">
        <v>217.07</v>
      </c>
      <c r="H238" s="34">
        <v>1.02</v>
      </c>
      <c r="I238" s="32">
        <v>69</v>
      </c>
    </row>
    <row r="239" spans="1:160" x14ac:dyDescent="0.2">
      <c r="A239" s="91"/>
      <c r="B239" s="93" t="s">
        <v>26</v>
      </c>
      <c r="C239" s="35">
        <v>40</v>
      </c>
      <c r="D239" s="34">
        <v>2.64</v>
      </c>
      <c r="E239" s="34">
        <v>0.48</v>
      </c>
      <c r="F239" s="34">
        <v>13.6</v>
      </c>
      <c r="G239" s="34">
        <v>72.400000000000006</v>
      </c>
      <c r="H239" s="34">
        <v>0</v>
      </c>
      <c r="I239" s="32" t="s">
        <v>25</v>
      </c>
    </row>
    <row r="240" spans="1:160" x14ac:dyDescent="0.2">
      <c r="A240" s="91"/>
      <c r="B240" s="93" t="s">
        <v>84</v>
      </c>
      <c r="C240" s="35">
        <v>180</v>
      </c>
      <c r="D240" s="34">
        <v>0.63</v>
      </c>
      <c r="E240" s="34">
        <v>0.27</v>
      </c>
      <c r="F240" s="34">
        <v>20.52</v>
      </c>
      <c r="G240" s="34">
        <v>87.3</v>
      </c>
      <c r="H240" s="34">
        <v>63</v>
      </c>
      <c r="I240" s="32" t="s">
        <v>83</v>
      </c>
    </row>
    <row r="241" spans="1:160" s="51" customFormat="1" x14ac:dyDescent="0.2">
      <c r="A241" s="96" t="s">
        <v>19</v>
      </c>
      <c r="B241" s="97"/>
      <c r="C241" s="54">
        <f>SUM(C236:C240)</f>
        <v>580</v>
      </c>
      <c r="D241" s="52">
        <f t="shared" ref="D241:H241" si="49">SUM(D236:D240)</f>
        <v>18.97</v>
      </c>
      <c r="E241" s="52">
        <f t="shared" si="49"/>
        <v>14.61</v>
      </c>
      <c r="F241" s="52">
        <f t="shared" si="49"/>
        <v>64.459999999999994</v>
      </c>
      <c r="G241" s="52">
        <f t="shared" si="49"/>
        <v>469.95</v>
      </c>
      <c r="H241" s="52">
        <f t="shared" si="49"/>
        <v>89.43</v>
      </c>
      <c r="I241" s="53"/>
    </row>
    <row r="242" spans="1:160" x14ac:dyDescent="0.2">
      <c r="A242" s="91" t="s">
        <v>27</v>
      </c>
      <c r="B242" s="93" t="s">
        <v>29</v>
      </c>
      <c r="C242" s="35">
        <v>150</v>
      </c>
      <c r="D242" s="34">
        <v>4.3499999999999996</v>
      </c>
      <c r="E242" s="34">
        <v>3.75</v>
      </c>
      <c r="F242" s="34">
        <v>7.2</v>
      </c>
      <c r="G242" s="34">
        <v>79.5</v>
      </c>
      <c r="H242" s="34">
        <v>1.95</v>
      </c>
      <c r="I242" s="32" t="s">
        <v>28</v>
      </c>
    </row>
    <row r="243" spans="1:160" x14ac:dyDescent="0.2">
      <c r="A243" s="91"/>
      <c r="B243" s="93" t="s">
        <v>152</v>
      </c>
      <c r="C243" s="35">
        <v>50</v>
      </c>
      <c r="D243" s="34">
        <v>3.75</v>
      </c>
      <c r="E243" s="34">
        <v>6.5</v>
      </c>
      <c r="F243" s="34">
        <v>30.17</v>
      </c>
      <c r="G243" s="34">
        <v>194.16</v>
      </c>
      <c r="H243" s="34">
        <v>0</v>
      </c>
      <c r="I243" s="32" t="s">
        <v>151</v>
      </c>
    </row>
    <row r="244" spans="1:160" s="51" customFormat="1" x14ac:dyDescent="0.2">
      <c r="A244" s="96" t="s">
        <v>19</v>
      </c>
      <c r="B244" s="97"/>
      <c r="C244" s="54">
        <f>SUM(C242:C243)</f>
        <v>200</v>
      </c>
      <c r="D244" s="52">
        <f t="shared" ref="D244:H244" si="50">SUM(D242:D243)</f>
        <v>8.1</v>
      </c>
      <c r="E244" s="52">
        <f t="shared" si="50"/>
        <v>10.25</v>
      </c>
      <c r="F244" s="52">
        <f t="shared" si="50"/>
        <v>37.370000000000005</v>
      </c>
      <c r="G244" s="52">
        <f t="shared" si="50"/>
        <v>273.65999999999997</v>
      </c>
      <c r="H244" s="52">
        <f t="shared" si="50"/>
        <v>1.95</v>
      </c>
      <c r="I244" s="53"/>
    </row>
    <row r="245" spans="1:160" x14ac:dyDescent="0.2">
      <c r="A245" s="91" t="s">
        <v>32</v>
      </c>
      <c r="B245" s="93" t="s">
        <v>111</v>
      </c>
      <c r="C245" s="35">
        <v>100</v>
      </c>
      <c r="D245" s="34">
        <v>9.02</v>
      </c>
      <c r="E245" s="34">
        <v>10.68</v>
      </c>
      <c r="F245" s="34">
        <v>2.31</v>
      </c>
      <c r="G245" s="34">
        <v>141.49</v>
      </c>
      <c r="H245" s="34">
        <v>0.23</v>
      </c>
      <c r="I245" s="32" t="s">
        <v>110</v>
      </c>
    </row>
    <row r="246" spans="1:160" x14ac:dyDescent="0.2">
      <c r="A246" s="91"/>
      <c r="B246" s="93" t="s">
        <v>231</v>
      </c>
      <c r="C246" s="35">
        <v>30</v>
      </c>
      <c r="D246" s="34">
        <v>11.5</v>
      </c>
      <c r="E246" s="34">
        <v>0.6</v>
      </c>
      <c r="F246" s="34">
        <v>26.65</v>
      </c>
      <c r="G246" s="34">
        <v>151.35</v>
      </c>
      <c r="H246" s="34">
        <v>0</v>
      </c>
      <c r="I246" s="32">
        <v>181</v>
      </c>
    </row>
    <row r="247" spans="1:160" x14ac:dyDescent="0.2">
      <c r="A247" s="91"/>
      <c r="B247" s="93" t="s">
        <v>35</v>
      </c>
      <c r="C247" s="35">
        <v>30</v>
      </c>
      <c r="D247" s="34">
        <v>2.2799999999999998</v>
      </c>
      <c r="E247" s="34">
        <v>0.24</v>
      </c>
      <c r="F247" s="34">
        <v>14.76</v>
      </c>
      <c r="G247" s="34">
        <v>70.5</v>
      </c>
      <c r="H247" s="34">
        <v>0</v>
      </c>
      <c r="I247" s="32" t="s">
        <v>227</v>
      </c>
    </row>
    <row r="248" spans="1:160" x14ac:dyDescent="0.2">
      <c r="A248" s="91"/>
      <c r="B248" s="93" t="s">
        <v>52</v>
      </c>
      <c r="C248" s="35">
        <v>150</v>
      </c>
      <c r="D248" s="34">
        <v>0.12</v>
      </c>
      <c r="E248" s="34">
        <v>0</v>
      </c>
      <c r="F248" s="34">
        <v>11.01</v>
      </c>
      <c r="G248" s="34">
        <v>42.87</v>
      </c>
      <c r="H248" s="34">
        <v>0.06</v>
      </c>
      <c r="I248" s="32" t="s">
        <v>51</v>
      </c>
    </row>
    <row r="249" spans="1:160" s="51" customFormat="1" x14ac:dyDescent="0.2">
      <c r="A249" s="96" t="s">
        <v>19</v>
      </c>
      <c r="B249" s="97"/>
      <c r="C249" s="54">
        <f>SUM(C245:C248)</f>
        <v>310</v>
      </c>
      <c r="D249" s="52">
        <f t="shared" ref="D249:H249" si="51">SUM(D245:D248)</f>
        <v>22.92</v>
      </c>
      <c r="E249" s="52">
        <f t="shared" si="51"/>
        <v>11.52</v>
      </c>
      <c r="F249" s="52">
        <f t="shared" si="51"/>
        <v>54.73</v>
      </c>
      <c r="G249" s="52">
        <f t="shared" si="51"/>
        <v>406.21000000000004</v>
      </c>
      <c r="H249" s="52">
        <f t="shared" si="51"/>
        <v>0.29000000000000004</v>
      </c>
      <c r="I249" s="53"/>
    </row>
    <row r="250" spans="1:160" s="51" customFormat="1" x14ac:dyDescent="0.2">
      <c r="A250" s="114" t="s">
        <v>36</v>
      </c>
      <c r="B250" s="115"/>
      <c r="C250" s="57">
        <f>C232+C235+C241+C244+C249</f>
        <v>1590</v>
      </c>
      <c r="D250" s="55">
        <f t="shared" ref="D250:H250" si="52">D232+D235+D241+D244+D249</f>
        <v>60.34</v>
      </c>
      <c r="E250" s="55">
        <f t="shared" si="52"/>
        <v>51.5</v>
      </c>
      <c r="F250" s="55">
        <f t="shared" si="52"/>
        <v>234.36999999999998</v>
      </c>
      <c r="G250" s="55">
        <f t="shared" si="52"/>
        <v>1638.23</v>
      </c>
      <c r="H250" s="55">
        <f t="shared" si="52"/>
        <v>109.61500000000001</v>
      </c>
      <c r="I250" s="56"/>
    </row>
    <row r="251" spans="1:160" s="51" customFormat="1" ht="81" customHeight="1" x14ac:dyDescent="0.2">
      <c r="A251" s="95" t="s">
        <v>226</v>
      </c>
      <c r="B251" s="95"/>
      <c r="C251" s="95"/>
      <c r="D251" s="95"/>
      <c r="E251" s="95"/>
      <c r="F251" s="95"/>
      <c r="G251" s="95"/>
      <c r="H251" s="95"/>
      <c r="I251" s="95"/>
    </row>
    <row r="252" spans="1:160" s="1" customFormat="1" x14ac:dyDescent="0.2">
      <c r="A252" s="39"/>
      <c r="B252" s="40"/>
      <c r="C252" s="41" t="s">
        <v>169</v>
      </c>
      <c r="D252" s="31"/>
      <c r="E252" s="31"/>
      <c r="F252" s="8" t="s">
        <v>170</v>
      </c>
      <c r="G252" s="31"/>
      <c r="H252" s="8" t="s">
        <v>171</v>
      </c>
      <c r="I252" s="42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3"/>
      <c r="AB252" s="43"/>
      <c r="AC252" s="43"/>
      <c r="AD252" s="43"/>
      <c r="AE252" s="43"/>
      <c r="AF252" s="43"/>
      <c r="AG252" s="43"/>
      <c r="AH252" s="43"/>
      <c r="AI252" s="43"/>
      <c r="AJ252" s="43"/>
      <c r="AK252" s="43"/>
      <c r="AL252" s="43"/>
      <c r="AM252" s="43"/>
      <c r="AN252" s="43"/>
      <c r="AO252" s="43"/>
      <c r="AP252" s="43"/>
      <c r="AQ252" s="43"/>
      <c r="AR252" s="43"/>
      <c r="AS252" s="43"/>
      <c r="AT252" s="43"/>
      <c r="AU252" s="43"/>
      <c r="AV252" s="43"/>
      <c r="AW252" s="43"/>
      <c r="AX252" s="43"/>
      <c r="AY252" s="43"/>
      <c r="AZ252" s="43"/>
      <c r="BA252" s="43"/>
      <c r="BB252" s="43"/>
      <c r="BC252" s="43"/>
      <c r="BD252" s="43"/>
      <c r="BE252" s="43"/>
      <c r="BF252" s="43"/>
      <c r="BG252" s="43"/>
      <c r="BH252" s="43"/>
      <c r="BI252" s="43"/>
      <c r="BJ252" s="43"/>
      <c r="BK252" s="43"/>
      <c r="BL252" s="43"/>
      <c r="BM252" s="43"/>
      <c r="BN252" s="43"/>
      <c r="BO252" s="43"/>
      <c r="BP252" s="43"/>
      <c r="BQ252" s="43"/>
      <c r="BR252" s="43"/>
      <c r="BS252" s="43"/>
      <c r="BT252" s="43"/>
      <c r="BU252" s="43"/>
      <c r="BV252" s="43"/>
      <c r="BW252" s="43"/>
      <c r="BX252" s="43"/>
      <c r="BY252" s="43"/>
      <c r="BZ252" s="43"/>
      <c r="CA252" s="43"/>
      <c r="CB252" s="43"/>
      <c r="CC252" s="43"/>
      <c r="CD252" s="43"/>
      <c r="CE252" s="43"/>
      <c r="CF252" s="43"/>
      <c r="CG252" s="43"/>
      <c r="CH252" s="43"/>
      <c r="CI252" s="43"/>
      <c r="CJ252" s="43"/>
      <c r="CK252" s="43"/>
      <c r="CL252" s="43"/>
      <c r="CM252" s="43"/>
      <c r="CN252" s="43"/>
      <c r="CO252" s="43"/>
      <c r="CP252" s="43"/>
      <c r="CQ252" s="43"/>
      <c r="CR252" s="43"/>
      <c r="CS252" s="43"/>
      <c r="CT252" s="43"/>
      <c r="CU252" s="43"/>
      <c r="CV252" s="43"/>
      <c r="CW252" s="43"/>
      <c r="CX252" s="43"/>
      <c r="CY252" s="43"/>
      <c r="CZ252" s="43"/>
      <c r="DA252" s="43"/>
      <c r="DB252" s="43"/>
      <c r="DC252" s="43"/>
      <c r="DD252" s="43"/>
      <c r="DE252" s="43"/>
      <c r="DF252" s="43"/>
      <c r="DG252" s="43"/>
      <c r="DH252" s="43"/>
      <c r="DI252" s="43"/>
      <c r="DJ252" s="43"/>
      <c r="DK252" s="43"/>
      <c r="DL252" s="43"/>
      <c r="DM252" s="43"/>
      <c r="DN252" s="43"/>
      <c r="DO252" s="43"/>
      <c r="DP252" s="43"/>
      <c r="DQ252" s="43"/>
      <c r="DR252" s="43"/>
      <c r="DS252" s="43"/>
      <c r="DT252" s="43"/>
      <c r="DU252" s="43"/>
      <c r="DV252" s="43"/>
      <c r="DW252" s="43"/>
      <c r="DX252" s="43"/>
      <c r="DY252" s="43"/>
      <c r="DZ252" s="43"/>
      <c r="EA252" s="43"/>
      <c r="EB252" s="43"/>
      <c r="EC252" s="43"/>
      <c r="ED252" s="43"/>
      <c r="EE252" s="43"/>
      <c r="EF252" s="43"/>
      <c r="EG252" s="43"/>
      <c r="EH252" s="43"/>
      <c r="EI252" s="43"/>
      <c r="EJ252" s="43"/>
      <c r="EK252" s="43"/>
      <c r="EL252" s="43"/>
      <c r="EM252" s="43"/>
      <c r="EN252" s="43"/>
      <c r="EO252" s="43"/>
      <c r="EP252" s="43"/>
      <c r="EQ252" s="43"/>
      <c r="ER252" s="43"/>
      <c r="ES252" s="43"/>
      <c r="ET252" s="43"/>
      <c r="EU252" s="43"/>
      <c r="EV252" s="43"/>
      <c r="EW252" s="43"/>
      <c r="EX252" s="43"/>
      <c r="EY252" s="43"/>
      <c r="EZ252" s="43"/>
      <c r="FA252" s="43"/>
      <c r="FB252" s="43"/>
      <c r="FC252" s="43"/>
      <c r="FD252" s="43"/>
    </row>
    <row r="253" spans="1:160" s="45" customFormat="1" ht="34.5" customHeight="1" x14ac:dyDescent="0.2">
      <c r="A253" s="94" t="s">
        <v>181</v>
      </c>
      <c r="B253" s="94"/>
      <c r="C253" s="94"/>
      <c r="D253" s="94"/>
      <c r="E253" s="94"/>
      <c r="F253" s="94"/>
      <c r="G253" s="94"/>
      <c r="H253" s="94"/>
      <c r="I253" s="94"/>
      <c r="J253" s="44"/>
    </row>
    <row r="254" spans="1:160" s="45" customFormat="1" ht="13.5" thickBot="1" x14ac:dyDescent="0.25">
      <c r="A254" s="46" t="s">
        <v>0</v>
      </c>
      <c r="B254" s="47" t="s">
        <v>11</v>
      </c>
      <c r="C254" s="48"/>
      <c r="D254" s="49"/>
      <c r="E254" s="49"/>
      <c r="F254" s="49"/>
      <c r="G254" s="50"/>
      <c r="H254" s="50"/>
      <c r="I254" s="50"/>
    </row>
    <row r="255" spans="1:160" s="51" customFormat="1" x14ac:dyDescent="0.2">
      <c r="A255" s="107" t="s">
        <v>153</v>
      </c>
      <c r="B255" s="108"/>
      <c r="C255" s="108"/>
      <c r="D255" s="108"/>
      <c r="E255" s="108"/>
      <c r="F255" s="108"/>
      <c r="G255" s="108"/>
      <c r="H255" s="108"/>
      <c r="I255" s="109"/>
    </row>
    <row r="256" spans="1:160" x14ac:dyDescent="0.2">
      <c r="A256" s="91" t="s">
        <v>13</v>
      </c>
      <c r="B256" s="93" t="s">
        <v>155</v>
      </c>
      <c r="C256" s="35" t="s">
        <v>232</v>
      </c>
      <c r="D256" s="34">
        <v>16.559999999999999</v>
      </c>
      <c r="E256" s="34">
        <v>15.76</v>
      </c>
      <c r="F256" s="34">
        <v>25.36</v>
      </c>
      <c r="G256" s="34">
        <v>309.60000000000002</v>
      </c>
      <c r="H256" s="34">
        <v>0.24</v>
      </c>
      <c r="I256" s="32" t="s">
        <v>154</v>
      </c>
    </row>
    <row r="257" spans="1:9" x14ac:dyDescent="0.2">
      <c r="A257" s="91"/>
      <c r="B257" s="93" t="s">
        <v>57</v>
      </c>
      <c r="C257" s="35">
        <v>150</v>
      </c>
      <c r="D257" s="34">
        <v>1.24</v>
      </c>
      <c r="E257" s="34">
        <v>1.2</v>
      </c>
      <c r="F257" s="34">
        <v>13.02</v>
      </c>
      <c r="G257" s="34">
        <v>66.33</v>
      </c>
      <c r="H257" s="34">
        <v>0.28499999999999998</v>
      </c>
      <c r="I257" s="32" t="s">
        <v>56</v>
      </c>
    </row>
    <row r="258" spans="1:9" x14ac:dyDescent="0.2">
      <c r="A258" s="91"/>
      <c r="B258" s="93" t="s">
        <v>205</v>
      </c>
      <c r="C258" s="35">
        <v>35</v>
      </c>
      <c r="D258" s="34">
        <v>4.46</v>
      </c>
      <c r="E258" s="34">
        <v>4.12</v>
      </c>
      <c r="F258" s="34">
        <v>11.99</v>
      </c>
      <c r="G258" s="34">
        <v>103.6</v>
      </c>
      <c r="H258" s="34">
        <v>8.1000000000000003E-2</v>
      </c>
      <c r="I258" s="90" t="s">
        <v>239</v>
      </c>
    </row>
    <row r="259" spans="1:9" s="51" customFormat="1" x14ac:dyDescent="0.2">
      <c r="A259" s="96" t="s">
        <v>19</v>
      </c>
      <c r="B259" s="97"/>
      <c r="C259" s="54">
        <v>329</v>
      </c>
      <c r="D259" s="52">
        <f>SUM(D256:D258)</f>
        <v>22.259999999999998</v>
      </c>
      <c r="E259" s="52">
        <f>SUM(E256:E258)</f>
        <v>21.080000000000002</v>
      </c>
      <c r="F259" s="52">
        <f>SUM(F256:F258)</f>
        <v>50.37</v>
      </c>
      <c r="G259" s="52">
        <f>SUM(G256:G258)</f>
        <v>479.53</v>
      </c>
      <c r="H259" s="52">
        <f>SUM(H256:H258)</f>
        <v>0.60599999999999987</v>
      </c>
      <c r="I259" s="53"/>
    </row>
    <row r="260" spans="1:9" x14ac:dyDescent="0.2">
      <c r="A260" s="91" t="s">
        <v>182</v>
      </c>
      <c r="B260" s="93" t="s">
        <v>59</v>
      </c>
      <c r="C260" s="35">
        <v>90</v>
      </c>
      <c r="D260" s="34">
        <v>0.47</v>
      </c>
      <c r="E260" s="34">
        <v>0.09</v>
      </c>
      <c r="F260" s="34">
        <v>9.4</v>
      </c>
      <c r="G260" s="34">
        <v>43</v>
      </c>
      <c r="H260" s="34">
        <v>1.8</v>
      </c>
      <c r="I260" s="32">
        <v>159</v>
      </c>
    </row>
    <row r="261" spans="1:9" x14ac:dyDescent="0.2">
      <c r="A261" s="91"/>
      <c r="B261" s="93" t="s">
        <v>213</v>
      </c>
      <c r="C261" s="35">
        <v>70</v>
      </c>
      <c r="D261" s="34">
        <v>0.2</v>
      </c>
      <c r="E261" s="34">
        <v>0.5</v>
      </c>
      <c r="F261" s="34">
        <v>8.1999999999999993</v>
      </c>
      <c r="G261" s="34">
        <v>38.700000000000003</v>
      </c>
      <c r="H261" s="34">
        <v>14.15</v>
      </c>
      <c r="I261" s="32">
        <v>114</v>
      </c>
    </row>
    <row r="262" spans="1:9" s="51" customFormat="1" x14ac:dyDescent="0.2">
      <c r="A262" s="96" t="s">
        <v>19</v>
      </c>
      <c r="B262" s="97"/>
      <c r="C262" s="54">
        <f>SUM(C260:C261)</f>
        <v>160</v>
      </c>
      <c r="D262" s="52">
        <f t="shared" ref="D262:H262" si="53">SUM(D260:D261)</f>
        <v>0.66999999999999993</v>
      </c>
      <c r="E262" s="52">
        <f t="shared" si="53"/>
        <v>0.59</v>
      </c>
      <c r="F262" s="52">
        <f t="shared" si="53"/>
        <v>17.600000000000001</v>
      </c>
      <c r="G262" s="52">
        <f t="shared" si="53"/>
        <v>81.7</v>
      </c>
      <c r="H262" s="52">
        <f t="shared" si="53"/>
        <v>15.950000000000001</v>
      </c>
      <c r="I262" s="53"/>
    </row>
    <row r="263" spans="1:9" x14ac:dyDescent="0.2">
      <c r="A263" s="91" t="s">
        <v>20</v>
      </c>
      <c r="B263" s="93" t="s">
        <v>217</v>
      </c>
      <c r="C263" s="35">
        <v>45</v>
      </c>
      <c r="D263" s="34">
        <v>0.9</v>
      </c>
      <c r="E263" s="34">
        <v>3.1</v>
      </c>
      <c r="F263" s="34">
        <v>4.3</v>
      </c>
      <c r="G263" s="34">
        <v>41</v>
      </c>
      <c r="H263" s="34">
        <v>3</v>
      </c>
      <c r="I263" s="32">
        <v>121</v>
      </c>
    </row>
    <row r="264" spans="1:9" x14ac:dyDescent="0.2">
      <c r="A264" s="91"/>
      <c r="B264" s="93" t="s">
        <v>157</v>
      </c>
      <c r="C264" s="35">
        <v>150</v>
      </c>
      <c r="D264" s="34">
        <v>2.0099999999999998</v>
      </c>
      <c r="E264" s="34">
        <v>1.41</v>
      </c>
      <c r="F264" s="34">
        <v>8.77</v>
      </c>
      <c r="G264" s="34">
        <v>55.43</v>
      </c>
      <c r="H264" s="34">
        <v>12.3</v>
      </c>
      <c r="I264" s="32" t="s">
        <v>156</v>
      </c>
    </row>
    <row r="265" spans="1:9" x14ac:dyDescent="0.2">
      <c r="A265" s="91"/>
      <c r="B265" s="93" t="s">
        <v>159</v>
      </c>
      <c r="C265" s="35">
        <v>70</v>
      </c>
      <c r="D265" s="34">
        <v>11.28</v>
      </c>
      <c r="E265" s="34">
        <v>11.3</v>
      </c>
      <c r="F265" s="34">
        <v>3.11</v>
      </c>
      <c r="G265" s="34">
        <v>154.63999999999999</v>
      </c>
      <c r="H265" s="34">
        <v>3.5070000000000001</v>
      </c>
      <c r="I265" s="32" t="s">
        <v>158</v>
      </c>
    </row>
    <row r="266" spans="1:9" x14ac:dyDescent="0.2">
      <c r="A266" s="91"/>
      <c r="B266" s="93" t="s">
        <v>161</v>
      </c>
      <c r="C266" s="35">
        <v>100</v>
      </c>
      <c r="D266" s="34">
        <v>3.06</v>
      </c>
      <c r="E266" s="34">
        <v>4.49</v>
      </c>
      <c r="F266" s="34">
        <v>20.98</v>
      </c>
      <c r="G266" s="34">
        <v>139.5</v>
      </c>
      <c r="H266" s="34">
        <v>0</v>
      </c>
      <c r="I266" s="32" t="s">
        <v>160</v>
      </c>
    </row>
    <row r="267" spans="1:9" x14ac:dyDescent="0.2">
      <c r="A267" s="91"/>
      <c r="B267" s="93" t="s">
        <v>26</v>
      </c>
      <c r="C267" s="35">
        <v>40</v>
      </c>
      <c r="D267" s="34">
        <v>2.64</v>
      </c>
      <c r="E267" s="34">
        <v>0.48</v>
      </c>
      <c r="F267" s="34">
        <v>13.6</v>
      </c>
      <c r="G267" s="34">
        <v>72.400000000000006</v>
      </c>
      <c r="H267" s="34">
        <v>0</v>
      </c>
      <c r="I267" s="32" t="s">
        <v>25</v>
      </c>
    </row>
    <row r="268" spans="1:9" x14ac:dyDescent="0.2">
      <c r="A268" s="91"/>
      <c r="B268" s="93" t="s">
        <v>180</v>
      </c>
      <c r="C268" s="35">
        <v>100</v>
      </c>
      <c r="D268" s="34">
        <v>0.5</v>
      </c>
      <c r="E268" s="34">
        <v>0.1</v>
      </c>
      <c r="F268" s="34">
        <v>10.1</v>
      </c>
      <c r="G268" s="34">
        <v>46</v>
      </c>
      <c r="H268" s="34">
        <v>2</v>
      </c>
      <c r="I268" s="32" t="s">
        <v>58</v>
      </c>
    </row>
    <row r="269" spans="1:9" s="51" customFormat="1" x14ac:dyDescent="0.2">
      <c r="A269" s="96" t="s">
        <v>19</v>
      </c>
      <c r="B269" s="97"/>
      <c r="C269" s="54">
        <f>SUM(C263:C268)</f>
        <v>505</v>
      </c>
      <c r="D269" s="52">
        <f t="shared" ref="D269:H269" si="54">SUM(D263:D268)</f>
        <v>20.39</v>
      </c>
      <c r="E269" s="52">
        <f t="shared" si="54"/>
        <v>20.880000000000003</v>
      </c>
      <c r="F269" s="52">
        <f t="shared" si="54"/>
        <v>60.86</v>
      </c>
      <c r="G269" s="52">
        <f t="shared" si="54"/>
        <v>508.97</v>
      </c>
      <c r="H269" s="52">
        <f t="shared" si="54"/>
        <v>20.807000000000002</v>
      </c>
      <c r="I269" s="53"/>
    </row>
    <row r="270" spans="1:9" x14ac:dyDescent="0.2">
      <c r="A270" s="91" t="s">
        <v>27</v>
      </c>
      <c r="B270" s="93" t="s">
        <v>177</v>
      </c>
      <c r="C270" s="35">
        <v>150</v>
      </c>
      <c r="D270" s="34">
        <v>4.3499999999999996</v>
      </c>
      <c r="E270" s="34">
        <v>3.75</v>
      </c>
      <c r="F270" s="34">
        <v>6</v>
      </c>
      <c r="G270" s="34">
        <v>75</v>
      </c>
      <c r="H270" s="34">
        <v>1.05</v>
      </c>
      <c r="I270" s="32" t="s">
        <v>85</v>
      </c>
    </row>
    <row r="271" spans="1:9" x14ac:dyDescent="0.2">
      <c r="A271" s="91"/>
      <c r="B271" s="93" t="s">
        <v>31</v>
      </c>
      <c r="C271" s="35">
        <v>20</v>
      </c>
      <c r="D271" s="34">
        <v>3</v>
      </c>
      <c r="E271" s="34">
        <v>3.92</v>
      </c>
      <c r="F271" s="34">
        <v>29.76</v>
      </c>
      <c r="G271" s="34">
        <v>166.8</v>
      </c>
      <c r="H271" s="34">
        <v>0</v>
      </c>
      <c r="I271" s="32" t="s">
        <v>30</v>
      </c>
    </row>
    <row r="272" spans="1:9" s="51" customFormat="1" x14ac:dyDescent="0.2">
      <c r="A272" s="96" t="s">
        <v>19</v>
      </c>
      <c r="B272" s="97"/>
      <c r="C272" s="54">
        <f>SUM(C270:C271)</f>
        <v>170</v>
      </c>
      <c r="D272" s="52">
        <f t="shared" ref="D272:H272" si="55">SUM(D270:D271)</f>
        <v>7.35</v>
      </c>
      <c r="E272" s="52">
        <f t="shared" si="55"/>
        <v>7.67</v>
      </c>
      <c r="F272" s="52">
        <f t="shared" si="55"/>
        <v>35.760000000000005</v>
      </c>
      <c r="G272" s="52">
        <f t="shared" si="55"/>
        <v>241.8</v>
      </c>
      <c r="H272" s="52">
        <f t="shared" si="55"/>
        <v>1.05</v>
      </c>
      <c r="I272" s="53"/>
    </row>
    <row r="273" spans="1:9" x14ac:dyDescent="0.2">
      <c r="A273" s="91" t="s">
        <v>32</v>
      </c>
      <c r="B273" s="93" t="s">
        <v>163</v>
      </c>
      <c r="C273" s="35">
        <v>70</v>
      </c>
      <c r="D273" s="34">
        <v>6.52</v>
      </c>
      <c r="E273" s="34">
        <v>6.35</v>
      </c>
      <c r="F273" s="34">
        <v>3.28</v>
      </c>
      <c r="G273" s="34">
        <v>96.34</v>
      </c>
      <c r="H273" s="34">
        <v>2.8</v>
      </c>
      <c r="I273" s="32" t="s">
        <v>162</v>
      </c>
    </row>
    <row r="274" spans="1:9" x14ac:dyDescent="0.2">
      <c r="A274" s="91"/>
      <c r="B274" s="93" t="s">
        <v>66</v>
      </c>
      <c r="C274" s="35">
        <v>130</v>
      </c>
      <c r="D274" s="34">
        <v>2.83</v>
      </c>
      <c r="E274" s="34">
        <v>3.29</v>
      </c>
      <c r="F274" s="34">
        <v>18.86</v>
      </c>
      <c r="G274" s="34">
        <v>116.68</v>
      </c>
      <c r="H274" s="34">
        <v>22.074000000000002</v>
      </c>
      <c r="I274" s="32" t="s">
        <v>65</v>
      </c>
    </row>
    <row r="275" spans="1:9" x14ac:dyDescent="0.2">
      <c r="A275" s="91"/>
      <c r="B275" s="93" t="s">
        <v>35</v>
      </c>
      <c r="C275" s="35">
        <v>30</v>
      </c>
      <c r="D275" s="34">
        <v>2.2799999999999998</v>
      </c>
      <c r="E275" s="34">
        <v>0.24</v>
      </c>
      <c r="F275" s="34">
        <v>14.76</v>
      </c>
      <c r="G275" s="34">
        <v>70.5</v>
      </c>
      <c r="H275" s="34">
        <v>0</v>
      </c>
      <c r="I275" s="32" t="s">
        <v>227</v>
      </c>
    </row>
    <row r="276" spans="1:9" x14ac:dyDescent="0.2">
      <c r="A276" s="91" t="s">
        <v>32</v>
      </c>
      <c r="B276" s="93" t="s">
        <v>165</v>
      </c>
      <c r="C276" s="35">
        <v>150</v>
      </c>
      <c r="D276" s="34">
        <v>1.05</v>
      </c>
      <c r="E276" s="34">
        <v>0</v>
      </c>
      <c r="F276" s="34">
        <v>21.75</v>
      </c>
      <c r="G276" s="34">
        <v>91.5</v>
      </c>
      <c r="H276" s="34">
        <v>0</v>
      </c>
      <c r="I276" s="32" t="s">
        <v>164</v>
      </c>
    </row>
    <row r="277" spans="1:9" s="51" customFormat="1" x14ac:dyDescent="0.2">
      <c r="A277" s="96" t="s">
        <v>19</v>
      </c>
      <c r="B277" s="97"/>
      <c r="C277" s="54">
        <f>SUM(C273:C276)</f>
        <v>380</v>
      </c>
      <c r="D277" s="52">
        <f t="shared" ref="D277:H277" si="56">SUM(D273:D276)</f>
        <v>12.68</v>
      </c>
      <c r="E277" s="52">
        <f t="shared" si="56"/>
        <v>9.8800000000000008</v>
      </c>
      <c r="F277" s="52">
        <f t="shared" si="56"/>
        <v>58.65</v>
      </c>
      <c r="G277" s="52">
        <f t="shared" si="56"/>
        <v>375.02</v>
      </c>
      <c r="H277" s="52">
        <f t="shared" si="56"/>
        <v>24.874000000000002</v>
      </c>
      <c r="I277" s="53"/>
    </row>
    <row r="278" spans="1:9" s="51" customFormat="1" ht="13.5" thickBot="1" x14ac:dyDescent="0.25">
      <c r="A278" s="114" t="s">
        <v>36</v>
      </c>
      <c r="B278" s="115"/>
      <c r="C278" s="57">
        <f>C259+C262+C269+C272+C277</f>
        <v>1544</v>
      </c>
      <c r="D278" s="55">
        <f t="shared" ref="D278:H278" si="57">D259+D262+D269+D272+D277</f>
        <v>63.35</v>
      </c>
      <c r="E278" s="55">
        <f t="shared" si="57"/>
        <v>60.100000000000009</v>
      </c>
      <c r="F278" s="55">
        <f t="shared" si="57"/>
        <v>223.23999999999998</v>
      </c>
      <c r="G278" s="55">
        <f t="shared" si="57"/>
        <v>1687.02</v>
      </c>
      <c r="H278" s="55">
        <f t="shared" si="57"/>
        <v>63.286999999999999</v>
      </c>
      <c r="I278" s="56"/>
    </row>
    <row r="279" spans="1:9" s="51" customFormat="1" x14ac:dyDescent="0.2">
      <c r="A279" s="107" t="s">
        <v>166</v>
      </c>
      <c r="B279" s="108"/>
      <c r="C279" s="61">
        <f t="shared" ref="C279:H279" si="58">C29+C56+C83+C111+C138+C167+C194+C223+C250+C278</f>
        <v>15914</v>
      </c>
      <c r="D279" s="61">
        <f t="shared" si="58"/>
        <v>581.5680000000001</v>
      </c>
      <c r="E279" s="61">
        <f t="shared" si="58"/>
        <v>506.24428571428575</v>
      </c>
      <c r="F279" s="61">
        <f t="shared" si="58"/>
        <v>2246.4699999999998</v>
      </c>
      <c r="G279" s="61">
        <f t="shared" si="58"/>
        <v>15856.285714285716</v>
      </c>
      <c r="H279" s="61">
        <f t="shared" si="58"/>
        <v>840.93000000000006</v>
      </c>
      <c r="I279" s="92"/>
    </row>
    <row r="280" spans="1:9" s="51" customFormat="1" x14ac:dyDescent="0.2">
      <c r="A280" s="96" t="s">
        <v>167</v>
      </c>
      <c r="B280" s="97"/>
      <c r="C280" s="52">
        <f t="shared" ref="C280:F280" si="59">C279/10</f>
        <v>1591.4</v>
      </c>
      <c r="D280" s="52">
        <f t="shared" si="59"/>
        <v>58.156800000000011</v>
      </c>
      <c r="E280" s="52">
        <f t="shared" si="59"/>
        <v>50.624428571428574</v>
      </c>
      <c r="F280" s="52">
        <f t="shared" si="59"/>
        <v>224.64699999999999</v>
      </c>
      <c r="G280" s="52">
        <f>G279/10</f>
        <v>1585.6285714285716</v>
      </c>
      <c r="H280" s="52">
        <f>H279/10</f>
        <v>84.093000000000004</v>
      </c>
      <c r="I280" s="62"/>
    </row>
    <row r="281" spans="1:9" s="66" customFormat="1" ht="30" customHeight="1" thickBot="1" x14ac:dyDescent="0.25">
      <c r="A281" s="119" t="s">
        <v>168</v>
      </c>
      <c r="B281" s="120"/>
      <c r="C281" s="63"/>
      <c r="D281" s="63">
        <f>D280*100/1560</f>
        <v>3.7280000000000006</v>
      </c>
      <c r="E281" s="63">
        <f t="shared" ref="E281:G281" si="60">E280*100/1560</f>
        <v>3.2451556776556778</v>
      </c>
      <c r="F281" s="63">
        <f t="shared" si="60"/>
        <v>14.400448717948718</v>
      </c>
      <c r="G281" s="63">
        <f t="shared" si="60"/>
        <v>101.64285714285715</v>
      </c>
      <c r="H281" s="64"/>
      <c r="I281" s="65"/>
    </row>
    <row r="282" spans="1:9" s="51" customFormat="1" ht="81" customHeight="1" x14ac:dyDescent="0.2">
      <c r="A282" s="95" t="s">
        <v>226</v>
      </c>
      <c r="B282" s="95"/>
      <c r="C282" s="95"/>
      <c r="D282" s="95"/>
      <c r="E282" s="95"/>
      <c r="F282" s="95"/>
      <c r="G282" s="95"/>
      <c r="H282" s="95"/>
      <c r="I282" s="95"/>
    </row>
    <row r="283" spans="1:9" x14ac:dyDescent="0.2">
      <c r="A283" s="31"/>
      <c r="B283" s="67"/>
      <c r="C283" s="68"/>
      <c r="D283" s="69"/>
      <c r="E283" s="69"/>
      <c r="F283" s="69"/>
      <c r="G283" s="31"/>
      <c r="H283" s="31"/>
      <c r="I283" s="31"/>
    </row>
    <row r="284" spans="1:9" ht="16.5" thickBot="1" x14ac:dyDescent="0.3">
      <c r="A284" s="116" t="s">
        <v>189</v>
      </c>
      <c r="B284" s="116"/>
      <c r="C284" s="116"/>
      <c r="D284" s="116"/>
      <c r="E284" s="116"/>
      <c r="F284" s="116"/>
      <c r="G284" s="116"/>
      <c r="H284" s="116"/>
      <c r="I284" s="116"/>
    </row>
    <row r="285" spans="1:9" ht="25.5" x14ac:dyDescent="0.2">
      <c r="A285" s="3" t="s">
        <v>190</v>
      </c>
      <c r="B285" s="117" t="s">
        <v>2</v>
      </c>
      <c r="C285" s="117"/>
      <c r="D285" s="4" t="s">
        <v>191</v>
      </c>
      <c r="E285" s="4" t="s">
        <v>192</v>
      </c>
      <c r="F285" s="4" t="s">
        <v>193</v>
      </c>
      <c r="G285" s="5" t="s">
        <v>194</v>
      </c>
      <c r="H285" s="6" t="s">
        <v>195</v>
      </c>
      <c r="I285" s="6" t="s">
        <v>196</v>
      </c>
    </row>
    <row r="286" spans="1:9" x14ac:dyDescent="0.2">
      <c r="A286" s="7">
        <v>1</v>
      </c>
      <c r="B286" s="118" t="s">
        <v>13</v>
      </c>
      <c r="C286" s="118"/>
      <c r="D286" s="27">
        <f>D11+D38+D65+D92+D120+D148+D176+D203+D232+D259</f>
        <v>127.75999999999999</v>
      </c>
      <c r="E286" s="27">
        <f t="shared" ref="E286:G286" si="61">E11+E38+E65+E92+E120+E148+E176+E203+E232+E259</f>
        <v>144.47999999999999</v>
      </c>
      <c r="F286" s="27">
        <f t="shared" si="61"/>
        <v>545.34</v>
      </c>
      <c r="G286" s="27">
        <f t="shared" si="61"/>
        <v>3963.62</v>
      </c>
      <c r="H286" s="8" t="s">
        <v>197</v>
      </c>
      <c r="I286" s="38">
        <f>G286*100/G291</f>
        <v>24.997152999261221</v>
      </c>
    </row>
    <row r="287" spans="1:9" x14ac:dyDescent="0.2">
      <c r="A287" s="7">
        <v>2</v>
      </c>
      <c r="B287" s="118" t="s">
        <v>203</v>
      </c>
      <c r="C287" s="118"/>
      <c r="D287" s="37">
        <f>D14+D41+D68+D95+D123+D151+D179+D206+D235+D262</f>
        <v>6.6999999999999993</v>
      </c>
      <c r="E287" s="37">
        <f t="shared" ref="E287:G287" si="62">E14+E41+E68+E95+E123+E151+E179+E206+E235+E262</f>
        <v>5.8999999999999995</v>
      </c>
      <c r="F287" s="37">
        <f t="shared" si="62"/>
        <v>175.99999999999997</v>
      </c>
      <c r="G287" s="37">
        <f t="shared" si="62"/>
        <v>817.00000000000011</v>
      </c>
      <c r="H287" s="9">
        <v>5</v>
      </c>
      <c r="I287" s="38">
        <f>G287*100/G291</f>
        <v>5.1525307674288712</v>
      </c>
    </row>
    <row r="288" spans="1:9" x14ac:dyDescent="0.2">
      <c r="A288" s="7">
        <v>3</v>
      </c>
      <c r="B288" s="118" t="s">
        <v>20</v>
      </c>
      <c r="C288" s="118"/>
      <c r="D288" s="27">
        <f>D20+D48+D75+D102+D130+D158+D186+D214+D241+D269</f>
        <v>220.69800000000004</v>
      </c>
      <c r="E288" s="27">
        <f t="shared" ref="E288:G288" si="63">E20+E48+E75+E102+E130+E158+E186+E214+E241+E269</f>
        <v>183.48000000000002</v>
      </c>
      <c r="F288" s="27">
        <f t="shared" si="63"/>
        <v>688.06000000000006</v>
      </c>
      <c r="G288" s="27">
        <f t="shared" si="63"/>
        <v>5305.7200000000012</v>
      </c>
      <c r="H288" s="8" t="s">
        <v>198</v>
      </c>
      <c r="I288" s="38">
        <f>G288*100/G291</f>
        <v>33.46130421464224</v>
      </c>
    </row>
    <row r="289" spans="1:9" x14ac:dyDescent="0.2">
      <c r="A289" s="7">
        <v>4</v>
      </c>
      <c r="B289" s="118" t="s">
        <v>27</v>
      </c>
      <c r="C289" s="118"/>
      <c r="D289" s="27">
        <f>D23+D51+D78+D105+D133+D161+D189+D217+D244+D272</f>
        <v>74.13</v>
      </c>
      <c r="E289" s="27">
        <f t="shared" ref="E289:G289" si="64">E23+E51+E78+E105+E133+E161+E189+E217+E244+E272</f>
        <v>69.214285714285708</v>
      </c>
      <c r="F289" s="27">
        <f t="shared" si="64"/>
        <v>331.8</v>
      </c>
      <c r="G289" s="27">
        <f t="shared" si="64"/>
        <v>2230.8557142857144</v>
      </c>
      <c r="H289" s="9" t="s">
        <v>199</v>
      </c>
      <c r="I289" s="38">
        <f>G289*100/G291</f>
        <v>14.069219957835561</v>
      </c>
    </row>
    <row r="290" spans="1:9" x14ac:dyDescent="0.2">
      <c r="A290" s="10">
        <v>5</v>
      </c>
      <c r="B290" s="11" t="s">
        <v>32</v>
      </c>
      <c r="C290" s="12"/>
      <c r="D290" s="28">
        <f>D28+D55+D82+D110+D137+D166+D193+D222+D249+D277</f>
        <v>152.28</v>
      </c>
      <c r="E290" s="28">
        <f t="shared" ref="E290:G290" si="65">E28+E55+E82+E110+E137+E166+E193+E222+E249+E277</f>
        <v>103.16999999999999</v>
      </c>
      <c r="F290" s="28">
        <f t="shared" si="65"/>
        <v>505.27</v>
      </c>
      <c r="G290" s="28">
        <f t="shared" si="65"/>
        <v>3539.09</v>
      </c>
      <c r="H290" s="8" t="s">
        <v>197</v>
      </c>
      <c r="I290" s="38">
        <f>G290*100/G291</f>
        <v>22.319792060832118</v>
      </c>
    </row>
    <row r="291" spans="1:9" ht="13.5" thickBot="1" x14ac:dyDescent="0.25">
      <c r="A291" s="13"/>
      <c r="B291" s="124" t="s">
        <v>200</v>
      </c>
      <c r="C291" s="125"/>
      <c r="D291" s="29">
        <f>SUM(D286:D290)</f>
        <v>581.56799999999998</v>
      </c>
      <c r="E291" s="29">
        <f>SUM(E286:E290)</f>
        <v>506.24428571428575</v>
      </c>
      <c r="F291" s="29">
        <f>SUM(F286:F290)</f>
        <v>2246.4700000000003</v>
      </c>
      <c r="G291" s="30">
        <f>SUM(G286:G290)</f>
        <v>15856.285714285714</v>
      </c>
      <c r="H291" s="14"/>
      <c r="I291" s="14"/>
    </row>
    <row r="292" spans="1:9" x14ac:dyDescent="0.2">
      <c r="A292" s="15"/>
      <c r="B292" s="16"/>
      <c r="C292" s="16"/>
      <c r="D292" s="17"/>
      <c r="E292" s="14"/>
      <c r="F292" s="17"/>
      <c r="G292" s="14"/>
      <c r="H292" s="14"/>
      <c r="I292" s="14"/>
    </row>
    <row r="293" spans="1:9" ht="16.5" thickBot="1" x14ac:dyDescent="0.25">
      <c r="A293" s="126" t="s">
        <v>201</v>
      </c>
      <c r="B293" s="127"/>
      <c r="C293" s="127"/>
      <c r="D293" s="127"/>
      <c r="E293" s="127"/>
      <c r="F293" s="127"/>
      <c r="G293" s="127"/>
      <c r="H293" s="127"/>
      <c r="I293" s="127"/>
    </row>
    <row r="294" spans="1:9" ht="25.5" x14ac:dyDescent="0.2">
      <c r="A294" s="3" t="s">
        <v>190</v>
      </c>
      <c r="B294" s="128" t="s">
        <v>2</v>
      </c>
      <c r="C294" s="129"/>
      <c r="D294" s="4" t="s">
        <v>191</v>
      </c>
      <c r="E294" s="4" t="s">
        <v>192</v>
      </c>
      <c r="F294" s="4" t="s">
        <v>193</v>
      </c>
      <c r="G294" s="5" t="s">
        <v>194</v>
      </c>
      <c r="H294" s="6"/>
      <c r="I294" s="6"/>
    </row>
    <row r="295" spans="1:9" x14ac:dyDescent="0.2">
      <c r="A295" s="7">
        <v>1</v>
      </c>
      <c r="B295" s="118" t="s">
        <v>13</v>
      </c>
      <c r="C295" s="118"/>
      <c r="D295" s="18">
        <f>D286/10</f>
        <v>12.776</v>
      </c>
      <c r="E295" s="18">
        <f>E286/10</f>
        <v>14.447999999999999</v>
      </c>
      <c r="F295" s="18">
        <f>F286/10</f>
        <v>54.534000000000006</v>
      </c>
      <c r="G295" s="19">
        <f>G286/10</f>
        <v>396.36199999999997</v>
      </c>
      <c r="H295" s="8"/>
      <c r="I295" s="8"/>
    </row>
    <row r="296" spans="1:9" x14ac:dyDescent="0.2">
      <c r="A296" s="7">
        <v>2</v>
      </c>
      <c r="B296" s="118" t="s">
        <v>204</v>
      </c>
      <c r="C296" s="118"/>
      <c r="D296" s="18">
        <f>D287/10</f>
        <v>0.66999999999999993</v>
      </c>
      <c r="E296" s="18">
        <f t="shared" ref="E296:G296" si="66">E287/10</f>
        <v>0.59</v>
      </c>
      <c r="F296" s="18">
        <f t="shared" si="66"/>
        <v>17.599999999999998</v>
      </c>
      <c r="G296" s="18">
        <f t="shared" si="66"/>
        <v>81.700000000000017</v>
      </c>
      <c r="H296" s="8"/>
      <c r="I296" s="8"/>
    </row>
    <row r="297" spans="1:9" x14ac:dyDescent="0.2">
      <c r="A297" s="7">
        <v>3</v>
      </c>
      <c r="B297" s="118" t="s">
        <v>20</v>
      </c>
      <c r="C297" s="118"/>
      <c r="D297" s="18">
        <f t="shared" ref="D297:G298" si="67">D288/10</f>
        <v>22.069800000000004</v>
      </c>
      <c r="E297" s="18">
        <f t="shared" si="67"/>
        <v>18.348000000000003</v>
      </c>
      <c r="F297" s="18">
        <f t="shared" si="67"/>
        <v>68.806000000000012</v>
      </c>
      <c r="G297" s="20">
        <f t="shared" si="67"/>
        <v>530.57200000000012</v>
      </c>
      <c r="H297" s="8"/>
      <c r="I297" s="8"/>
    </row>
    <row r="298" spans="1:9" x14ac:dyDescent="0.2">
      <c r="A298" s="7">
        <v>4</v>
      </c>
      <c r="B298" s="118" t="s">
        <v>27</v>
      </c>
      <c r="C298" s="118"/>
      <c r="D298" s="18">
        <f t="shared" si="67"/>
        <v>7.4129999999999994</v>
      </c>
      <c r="E298" s="18">
        <f t="shared" si="67"/>
        <v>6.9214285714285708</v>
      </c>
      <c r="F298" s="18">
        <f t="shared" si="67"/>
        <v>33.18</v>
      </c>
      <c r="G298" s="20">
        <f t="shared" si="67"/>
        <v>223.08557142857143</v>
      </c>
      <c r="H298" s="8"/>
      <c r="I298" s="8"/>
    </row>
    <row r="299" spans="1:9" x14ac:dyDescent="0.2">
      <c r="A299" s="10">
        <v>5</v>
      </c>
      <c r="B299" s="121" t="s">
        <v>32</v>
      </c>
      <c r="C299" s="122"/>
      <c r="D299" s="21">
        <f>D290/10</f>
        <v>15.228</v>
      </c>
      <c r="E299" s="21">
        <f>E290/10</f>
        <v>10.316999999999998</v>
      </c>
      <c r="F299" s="21">
        <f>F290/10</f>
        <v>50.527000000000001</v>
      </c>
      <c r="G299" s="22">
        <f>G290/10</f>
        <v>353.90899999999999</v>
      </c>
      <c r="H299" s="8"/>
      <c r="I299" s="8"/>
    </row>
    <row r="300" spans="1:9" ht="13.5" thickBot="1" x14ac:dyDescent="0.25">
      <c r="A300" s="13"/>
      <c r="B300" s="123" t="s">
        <v>200</v>
      </c>
      <c r="C300" s="123"/>
      <c r="D300" s="23">
        <f>SUM(D295:D299)</f>
        <v>58.156800000000004</v>
      </c>
      <c r="E300" s="23">
        <f>SUM(E295:E299)</f>
        <v>50.624428571428574</v>
      </c>
      <c r="F300" s="23">
        <f>SUM(F295:F299)</f>
        <v>224.64699999999999</v>
      </c>
      <c r="G300" s="24">
        <f>SUM(G295:G299)</f>
        <v>1585.6285714285714</v>
      </c>
      <c r="H300" s="14"/>
      <c r="I300" s="25"/>
    </row>
    <row r="301" spans="1:9" x14ac:dyDescent="0.2">
      <c r="A301" s="31"/>
      <c r="B301" s="67"/>
      <c r="C301" s="68"/>
      <c r="D301" s="26"/>
      <c r="E301" s="26"/>
      <c r="F301" s="26"/>
      <c r="G301" s="26"/>
      <c r="H301" s="31"/>
      <c r="I301" s="31"/>
    </row>
    <row r="302" spans="1:9" x14ac:dyDescent="0.2">
      <c r="A302" s="31"/>
      <c r="B302" s="67"/>
      <c r="C302" s="68"/>
      <c r="D302" s="69"/>
      <c r="E302" s="69"/>
      <c r="F302" s="69"/>
      <c r="G302" s="31"/>
      <c r="H302" s="31"/>
      <c r="I302" s="31"/>
    </row>
    <row r="303" spans="1:9" ht="81" customHeight="1" x14ac:dyDescent="0.2">
      <c r="A303" s="95" t="s">
        <v>226</v>
      </c>
      <c r="B303" s="95"/>
      <c r="C303" s="95"/>
      <c r="D303" s="95"/>
      <c r="E303" s="95"/>
      <c r="F303" s="95"/>
      <c r="G303" s="95"/>
      <c r="H303" s="95"/>
      <c r="I303" s="95"/>
    </row>
    <row r="304" spans="1:9" x14ac:dyDescent="0.2">
      <c r="A304" s="74"/>
      <c r="B304" s="75"/>
      <c r="C304" s="76"/>
      <c r="D304" s="77"/>
      <c r="E304" s="77"/>
      <c r="F304" s="77"/>
      <c r="G304" s="74"/>
      <c r="H304" s="74"/>
      <c r="I304" s="74"/>
    </row>
    <row r="305" spans="1:9" x14ac:dyDescent="0.2">
      <c r="A305" s="74"/>
      <c r="B305" s="75"/>
      <c r="C305" s="76"/>
      <c r="D305" s="77"/>
      <c r="E305" s="77"/>
      <c r="F305" s="77"/>
      <c r="G305" s="74"/>
      <c r="H305" s="74"/>
      <c r="I305" s="74"/>
    </row>
    <row r="306" spans="1:9" x14ac:dyDescent="0.2">
      <c r="A306" s="74"/>
      <c r="B306" s="75"/>
      <c r="C306" s="76"/>
      <c r="D306" s="77"/>
      <c r="E306" s="77"/>
      <c r="F306" s="77"/>
      <c r="G306" s="74"/>
      <c r="H306" s="74"/>
      <c r="I306" s="74"/>
    </row>
    <row r="307" spans="1:9" x14ac:dyDescent="0.2">
      <c r="A307" s="74"/>
      <c r="B307" s="75"/>
      <c r="C307" s="76"/>
      <c r="D307" s="77"/>
      <c r="E307" s="77"/>
      <c r="F307" s="77"/>
      <c r="G307" s="74"/>
      <c r="H307" s="74"/>
      <c r="I307" s="74"/>
    </row>
    <row r="308" spans="1:9" x14ac:dyDescent="0.2">
      <c r="A308" s="74"/>
      <c r="B308" s="75"/>
      <c r="C308" s="76"/>
      <c r="D308" s="77"/>
      <c r="E308" s="77"/>
      <c r="F308" s="77"/>
      <c r="G308" s="74"/>
      <c r="H308" s="74"/>
      <c r="I308" s="74"/>
    </row>
    <row r="309" spans="1:9" x14ac:dyDescent="0.2">
      <c r="A309" s="74"/>
      <c r="B309" s="75"/>
      <c r="C309" s="76"/>
      <c r="D309" s="77"/>
      <c r="E309" s="77"/>
      <c r="F309" s="77"/>
      <c r="G309" s="74"/>
      <c r="H309" s="74"/>
      <c r="I309" s="74"/>
    </row>
    <row r="310" spans="1:9" x14ac:dyDescent="0.2">
      <c r="A310" s="74"/>
      <c r="B310" s="75"/>
      <c r="C310" s="76"/>
      <c r="D310" s="77"/>
      <c r="E310" s="77"/>
      <c r="F310" s="77"/>
      <c r="G310" s="74"/>
      <c r="H310" s="74"/>
      <c r="I310" s="74"/>
    </row>
    <row r="311" spans="1:9" x14ac:dyDescent="0.2">
      <c r="A311" s="74"/>
      <c r="B311" s="75"/>
      <c r="C311" s="76"/>
      <c r="D311" s="77"/>
      <c r="E311" s="77"/>
      <c r="F311" s="77"/>
      <c r="G311" s="74"/>
      <c r="H311" s="74"/>
      <c r="I311" s="74"/>
    </row>
    <row r="312" spans="1:9" x14ac:dyDescent="0.2">
      <c r="A312" s="74"/>
      <c r="B312" s="75"/>
      <c r="C312" s="76"/>
      <c r="D312" s="77"/>
      <c r="E312" s="77"/>
      <c r="F312" s="77"/>
      <c r="G312" s="74"/>
      <c r="H312" s="74"/>
      <c r="I312" s="74"/>
    </row>
    <row r="313" spans="1:9" x14ac:dyDescent="0.2">
      <c r="A313" s="74"/>
      <c r="B313" s="75"/>
      <c r="C313" s="76"/>
      <c r="D313" s="77"/>
      <c r="E313" s="77"/>
      <c r="F313" s="77"/>
      <c r="G313" s="74"/>
      <c r="H313" s="74"/>
      <c r="I313" s="74"/>
    </row>
    <row r="314" spans="1:9" x14ac:dyDescent="0.2">
      <c r="A314" s="74"/>
      <c r="B314" s="75"/>
      <c r="C314" s="76"/>
      <c r="D314" s="77"/>
      <c r="E314" s="77"/>
      <c r="F314" s="77"/>
      <c r="G314" s="74"/>
      <c r="H314" s="74"/>
      <c r="I314" s="74"/>
    </row>
    <row r="315" spans="1:9" x14ac:dyDescent="0.2">
      <c r="A315" s="74"/>
      <c r="B315" s="75"/>
      <c r="C315" s="76"/>
      <c r="D315" s="77"/>
      <c r="E315" s="77"/>
      <c r="F315" s="77"/>
      <c r="G315" s="74"/>
      <c r="H315" s="74"/>
      <c r="I315" s="74"/>
    </row>
    <row r="316" spans="1:9" x14ac:dyDescent="0.2">
      <c r="A316" s="74"/>
      <c r="B316" s="75"/>
      <c r="C316" s="76"/>
      <c r="D316" s="77"/>
      <c r="E316" s="77"/>
      <c r="F316" s="77"/>
      <c r="G316" s="74"/>
      <c r="H316" s="74"/>
      <c r="I316" s="74"/>
    </row>
    <row r="317" spans="1:9" x14ac:dyDescent="0.2">
      <c r="A317" s="74"/>
      <c r="B317" s="75"/>
      <c r="C317" s="76"/>
      <c r="D317" s="77"/>
      <c r="E317" s="77"/>
      <c r="F317" s="77"/>
      <c r="G317" s="74"/>
      <c r="H317" s="74"/>
      <c r="I317" s="74"/>
    </row>
    <row r="318" spans="1:9" x14ac:dyDescent="0.2">
      <c r="A318" s="74"/>
      <c r="B318" s="75"/>
      <c r="C318" s="76"/>
      <c r="D318" s="77"/>
      <c r="E318" s="77"/>
      <c r="F318" s="77"/>
      <c r="G318" s="74"/>
      <c r="H318" s="74"/>
      <c r="I318" s="74"/>
    </row>
    <row r="319" spans="1:9" x14ac:dyDescent="0.2">
      <c r="A319" s="74"/>
      <c r="B319" s="75"/>
      <c r="C319" s="76"/>
      <c r="D319" s="77"/>
      <c r="E319" s="77"/>
      <c r="F319" s="77"/>
      <c r="G319" s="74"/>
      <c r="H319" s="74"/>
      <c r="I319" s="74"/>
    </row>
    <row r="320" spans="1:9" x14ac:dyDescent="0.2">
      <c r="A320" s="74"/>
      <c r="B320" s="75"/>
      <c r="C320" s="76"/>
      <c r="D320" s="77"/>
      <c r="E320" s="77"/>
      <c r="F320" s="77"/>
      <c r="G320" s="74"/>
      <c r="H320" s="74"/>
      <c r="I320" s="74"/>
    </row>
    <row r="321" spans="1:9" x14ac:dyDescent="0.2">
      <c r="A321" s="74"/>
      <c r="B321" s="75"/>
      <c r="C321" s="76"/>
      <c r="D321" s="77"/>
      <c r="E321" s="77"/>
      <c r="F321" s="77"/>
      <c r="G321" s="74"/>
      <c r="H321" s="74"/>
      <c r="I321" s="74"/>
    </row>
    <row r="322" spans="1:9" x14ac:dyDescent="0.2">
      <c r="A322" s="74"/>
      <c r="B322" s="75"/>
      <c r="C322" s="76"/>
      <c r="D322" s="77"/>
      <c r="E322" s="77"/>
      <c r="F322" s="77"/>
      <c r="G322" s="74"/>
      <c r="H322" s="74"/>
      <c r="I322" s="74"/>
    </row>
    <row r="323" spans="1:9" x14ac:dyDescent="0.2">
      <c r="A323" s="74"/>
      <c r="B323" s="75"/>
      <c r="C323" s="76"/>
      <c r="D323" s="77"/>
      <c r="E323" s="77"/>
      <c r="F323" s="77"/>
      <c r="G323" s="74"/>
      <c r="H323" s="74"/>
      <c r="I323" s="74"/>
    </row>
    <row r="324" spans="1:9" x14ac:dyDescent="0.2">
      <c r="A324" s="74"/>
      <c r="B324" s="75"/>
      <c r="C324" s="76"/>
      <c r="D324" s="77"/>
      <c r="E324" s="77"/>
      <c r="F324" s="77"/>
      <c r="G324" s="74"/>
      <c r="H324" s="74"/>
      <c r="I324" s="74"/>
    </row>
    <row r="325" spans="1:9" x14ac:dyDescent="0.2">
      <c r="A325" s="74"/>
      <c r="B325" s="75"/>
      <c r="C325" s="76"/>
      <c r="D325" s="77"/>
      <c r="E325" s="77"/>
      <c r="F325" s="77"/>
      <c r="G325" s="74"/>
      <c r="H325" s="74"/>
      <c r="I325" s="74"/>
    </row>
    <row r="326" spans="1:9" x14ac:dyDescent="0.2">
      <c r="A326" s="74"/>
      <c r="B326" s="75"/>
      <c r="C326" s="76"/>
      <c r="D326" s="77"/>
      <c r="E326" s="77"/>
      <c r="F326" s="77"/>
      <c r="G326" s="74"/>
      <c r="H326" s="74"/>
      <c r="I326" s="74"/>
    </row>
    <row r="327" spans="1:9" x14ac:dyDescent="0.2">
      <c r="A327" s="74"/>
      <c r="B327" s="75"/>
      <c r="C327" s="76"/>
      <c r="D327" s="77"/>
      <c r="E327" s="77"/>
      <c r="F327" s="77"/>
      <c r="G327" s="74"/>
      <c r="H327" s="74"/>
      <c r="I327" s="74"/>
    </row>
    <row r="328" spans="1:9" x14ac:dyDescent="0.2">
      <c r="A328" s="74"/>
      <c r="B328" s="75"/>
      <c r="C328" s="76"/>
      <c r="D328" s="77"/>
      <c r="E328" s="77"/>
      <c r="F328" s="77"/>
      <c r="G328" s="74"/>
      <c r="H328" s="74"/>
      <c r="I328" s="74"/>
    </row>
    <row r="329" spans="1:9" x14ac:dyDescent="0.2">
      <c r="A329" s="74"/>
      <c r="B329" s="75"/>
      <c r="C329" s="76"/>
      <c r="D329" s="77"/>
      <c r="E329" s="77"/>
      <c r="F329" s="77"/>
      <c r="G329" s="74"/>
      <c r="H329" s="74"/>
      <c r="I329" s="74"/>
    </row>
    <row r="330" spans="1:9" x14ac:dyDescent="0.2">
      <c r="A330" s="74"/>
      <c r="B330" s="75"/>
      <c r="C330" s="76"/>
      <c r="D330" s="77"/>
      <c r="E330" s="77"/>
      <c r="F330" s="77"/>
      <c r="G330" s="74"/>
      <c r="H330" s="74"/>
      <c r="I330" s="74"/>
    </row>
    <row r="331" spans="1:9" x14ac:dyDescent="0.2">
      <c r="A331" s="74"/>
      <c r="B331" s="75"/>
      <c r="C331" s="76"/>
      <c r="D331" s="77"/>
      <c r="E331" s="77"/>
      <c r="F331" s="77"/>
      <c r="G331" s="74"/>
      <c r="H331" s="74"/>
      <c r="I331" s="74"/>
    </row>
    <row r="332" spans="1:9" x14ac:dyDescent="0.2">
      <c r="A332" s="74"/>
      <c r="B332" s="75"/>
      <c r="C332" s="76"/>
      <c r="D332" s="77"/>
      <c r="E332" s="77"/>
      <c r="F332" s="77"/>
      <c r="G332" s="74"/>
      <c r="H332" s="74"/>
      <c r="I332" s="74"/>
    </row>
    <row r="333" spans="1:9" x14ac:dyDescent="0.2">
      <c r="A333" s="74"/>
      <c r="B333" s="75"/>
      <c r="C333" s="76"/>
      <c r="D333" s="77"/>
      <c r="E333" s="77"/>
      <c r="F333" s="77"/>
      <c r="G333" s="74"/>
      <c r="H333" s="74"/>
      <c r="I333" s="74"/>
    </row>
    <row r="334" spans="1:9" x14ac:dyDescent="0.2">
      <c r="A334" s="74"/>
      <c r="B334" s="75"/>
      <c r="C334" s="76"/>
      <c r="D334" s="77"/>
      <c r="E334" s="77"/>
      <c r="F334" s="77"/>
      <c r="G334" s="74"/>
      <c r="H334" s="74"/>
      <c r="I334" s="74"/>
    </row>
    <row r="335" spans="1:9" x14ac:dyDescent="0.2">
      <c r="A335" s="74"/>
      <c r="B335" s="75"/>
      <c r="C335" s="76"/>
      <c r="D335" s="77"/>
      <c r="E335" s="77"/>
      <c r="F335" s="77"/>
      <c r="G335" s="74"/>
      <c r="H335" s="74"/>
      <c r="I335" s="74"/>
    </row>
    <row r="336" spans="1:9" x14ac:dyDescent="0.2">
      <c r="A336" s="74"/>
      <c r="B336" s="75"/>
      <c r="C336" s="76"/>
      <c r="D336" s="77"/>
      <c r="E336" s="77"/>
      <c r="F336" s="77"/>
      <c r="G336" s="74"/>
      <c r="H336" s="74"/>
      <c r="I336" s="74"/>
    </row>
    <row r="337" spans="1:9" x14ac:dyDescent="0.2">
      <c r="A337" s="74"/>
      <c r="B337" s="75"/>
      <c r="C337" s="76"/>
      <c r="D337" s="77"/>
      <c r="E337" s="77"/>
      <c r="F337" s="77"/>
      <c r="G337" s="74"/>
      <c r="H337" s="74"/>
      <c r="I337" s="74"/>
    </row>
    <row r="338" spans="1:9" x14ac:dyDescent="0.2">
      <c r="A338" s="74"/>
      <c r="B338" s="75"/>
      <c r="C338" s="76"/>
      <c r="D338" s="77"/>
      <c r="E338" s="77"/>
      <c r="F338" s="77"/>
      <c r="G338" s="74"/>
      <c r="H338" s="74"/>
      <c r="I338" s="74"/>
    </row>
    <row r="339" spans="1:9" x14ac:dyDescent="0.2">
      <c r="A339" s="74"/>
      <c r="B339" s="75"/>
      <c r="C339" s="76"/>
      <c r="D339" s="77"/>
      <c r="E339" s="77"/>
      <c r="F339" s="77"/>
      <c r="G339" s="74"/>
      <c r="H339" s="74"/>
      <c r="I339" s="74"/>
    </row>
    <row r="340" spans="1:9" x14ac:dyDescent="0.2">
      <c r="A340" s="74"/>
      <c r="B340" s="75"/>
      <c r="C340" s="76"/>
      <c r="D340" s="77"/>
      <c r="E340" s="77"/>
      <c r="F340" s="77"/>
      <c r="G340" s="74"/>
      <c r="H340" s="74"/>
      <c r="I340" s="74"/>
    </row>
    <row r="341" spans="1:9" x14ac:dyDescent="0.2">
      <c r="A341" s="74"/>
      <c r="B341" s="75"/>
      <c r="C341" s="76"/>
      <c r="D341" s="77"/>
      <c r="E341" s="77"/>
      <c r="F341" s="77"/>
      <c r="G341" s="74"/>
      <c r="H341" s="74"/>
      <c r="I341" s="74"/>
    </row>
    <row r="342" spans="1:9" x14ac:dyDescent="0.2">
      <c r="A342" s="74"/>
      <c r="B342" s="75"/>
      <c r="C342" s="76"/>
      <c r="D342" s="77"/>
      <c r="E342" s="77"/>
      <c r="F342" s="77"/>
      <c r="G342" s="74"/>
      <c r="H342" s="74"/>
      <c r="I342" s="74"/>
    </row>
    <row r="343" spans="1:9" x14ac:dyDescent="0.2">
      <c r="A343" s="74"/>
      <c r="B343" s="75"/>
      <c r="C343" s="76"/>
      <c r="D343" s="77"/>
      <c r="E343" s="77"/>
      <c r="F343" s="77"/>
      <c r="G343" s="74"/>
      <c r="H343" s="74"/>
      <c r="I343" s="74"/>
    </row>
    <row r="344" spans="1:9" x14ac:dyDescent="0.2">
      <c r="A344" s="74"/>
      <c r="B344" s="75"/>
      <c r="C344" s="76"/>
      <c r="D344" s="77"/>
      <c r="E344" s="77"/>
      <c r="F344" s="77"/>
      <c r="G344" s="74"/>
      <c r="H344" s="74"/>
      <c r="I344" s="74"/>
    </row>
    <row r="345" spans="1:9" x14ac:dyDescent="0.2">
      <c r="A345" s="74"/>
      <c r="B345" s="75"/>
      <c r="C345" s="76"/>
      <c r="D345" s="77"/>
      <c r="E345" s="77"/>
      <c r="F345" s="77"/>
      <c r="G345" s="74"/>
      <c r="H345" s="74"/>
      <c r="I345" s="74"/>
    </row>
    <row r="346" spans="1:9" x14ac:dyDescent="0.2">
      <c r="A346" s="74"/>
      <c r="B346" s="75"/>
      <c r="C346" s="76"/>
      <c r="D346" s="77"/>
      <c r="E346" s="77"/>
      <c r="F346" s="77"/>
      <c r="G346" s="74"/>
      <c r="H346" s="74"/>
      <c r="I346" s="74"/>
    </row>
    <row r="347" spans="1:9" x14ac:dyDescent="0.2">
      <c r="A347" s="74"/>
      <c r="B347" s="75"/>
      <c r="C347" s="76"/>
      <c r="D347" s="77"/>
      <c r="E347" s="77"/>
      <c r="F347" s="77"/>
      <c r="G347" s="74"/>
      <c r="H347" s="74"/>
      <c r="I347" s="74"/>
    </row>
    <row r="348" spans="1:9" x14ac:dyDescent="0.2">
      <c r="A348" s="74"/>
      <c r="B348" s="75"/>
      <c r="C348" s="76"/>
      <c r="D348" s="77"/>
      <c r="E348" s="77"/>
      <c r="F348" s="77"/>
      <c r="G348" s="74"/>
      <c r="H348" s="74"/>
      <c r="I348" s="74"/>
    </row>
    <row r="349" spans="1:9" x14ac:dyDescent="0.2">
      <c r="A349" s="74"/>
      <c r="B349" s="75"/>
      <c r="C349" s="76"/>
      <c r="D349" s="77"/>
      <c r="E349" s="77"/>
      <c r="F349" s="77"/>
      <c r="G349" s="74"/>
      <c r="H349" s="74"/>
      <c r="I349" s="74"/>
    </row>
    <row r="350" spans="1:9" x14ac:dyDescent="0.2">
      <c r="A350" s="74"/>
      <c r="B350" s="75"/>
      <c r="C350" s="76"/>
      <c r="D350" s="77"/>
      <c r="E350" s="77"/>
      <c r="F350" s="77"/>
      <c r="G350" s="74"/>
      <c r="H350" s="74"/>
      <c r="I350" s="74"/>
    </row>
    <row r="351" spans="1:9" x14ac:dyDescent="0.2">
      <c r="A351" s="74"/>
      <c r="B351" s="75"/>
      <c r="C351" s="76"/>
      <c r="D351" s="77"/>
      <c r="E351" s="77"/>
      <c r="F351" s="77"/>
      <c r="G351" s="74"/>
      <c r="H351" s="74"/>
      <c r="I351" s="74"/>
    </row>
    <row r="352" spans="1:9" x14ac:dyDescent="0.2">
      <c r="A352" s="74"/>
      <c r="B352" s="75"/>
      <c r="C352" s="76"/>
      <c r="D352" s="77"/>
      <c r="E352" s="77"/>
      <c r="F352" s="77"/>
      <c r="G352" s="74"/>
      <c r="H352" s="74"/>
      <c r="I352" s="74"/>
    </row>
    <row r="353" spans="1:9" x14ac:dyDescent="0.2">
      <c r="A353" s="74"/>
      <c r="B353" s="75"/>
      <c r="C353" s="76"/>
      <c r="D353" s="77"/>
      <c r="E353" s="77"/>
      <c r="F353" s="77"/>
      <c r="G353" s="74"/>
      <c r="H353" s="74"/>
      <c r="I353" s="74"/>
    </row>
    <row r="354" spans="1:9" x14ac:dyDescent="0.2">
      <c r="A354" s="74"/>
      <c r="B354" s="75"/>
      <c r="C354" s="76"/>
      <c r="D354" s="77"/>
      <c r="E354" s="77"/>
      <c r="F354" s="77"/>
      <c r="G354" s="74"/>
      <c r="H354" s="74"/>
      <c r="I354" s="74"/>
    </row>
    <row r="355" spans="1:9" x14ac:dyDescent="0.2">
      <c r="A355" s="74"/>
      <c r="B355" s="75"/>
      <c r="C355" s="76"/>
      <c r="D355" s="77"/>
      <c r="E355" s="77"/>
      <c r="F355" s="77"/>
      <c r="G355" s="74"/>
      <c r="H355" s="74"/>
      <c r="I355" s="74"/>
    </row>
    <row r="356" spans="1:9" x14ac:dyDescent="0.2">
      <c r="A356" s="74"/>
      <c r="B356" s="75"/>
      <c r="C356" s="76"/>
      <c r="D356" s="77"/>
      <c r="E356" s="77"/>
      <c r="F356" s="77"/>
      <c r="G356" s="74"/>
      <c r="H356" s="74"/>
      <c r="I356" s="74"/>
    </row>
    <row r="357" spans="1:9" x14ac:dyDescent="0.2">
      <c r="A357" s="74"/>
      <c r="B357" s="75"/>
      <c r="C357" s="76"/>
      <c r="D357" s="77"/>
      <c r="E357" s="77"/>
      <c r="F357" s="77"/>
      <c r="G357" s="74"/>
      <c r="H357" s="74"/>
      <c r="I357" s="74"/>
    </row>
    <row r="358" spans="1:9" x14ac:dyDescent="0.2">
      <c r="A358" s="74"/>
      <c r="B358" s="75"/>
      <c r="C358" s="76"/>
      <c r="D358" s="77"/>
      <c r="E358" s="77"/>
      <c r="F358" s="77"/>
      <c r="G358" s="74"/>
      <c r="H358" s="74"/>
      <c r="I358" s="74"/>
    </row>
    <row r="359" spans="1:9" x14ac:dyDescent="0.2">
      <c r="A359" s="74"/>
      <c r="B359" s="75"/>
      <c r="C359" s="76"/>
      <c r="D359" s="77"/>
      <c r="E359" s="77"/>
      <c r="F359" s="77"/>
      <c r="G359" s="74"/>
      <c r="H359" s="74"/>
      <c r="I359" s="74"/>
    </row>
    <row r="360" spans="1:9" x14ac:dyDescent="0.2">
      <c r="A360" s="74"/>
      <c r="B360" s="75"/>
      <c r="C360" s="76"/>
      <c r="D360" s="77"/>
      <c r="E360" s="77"/>
      <c r="F360" s="77"/>
      <c r="G360" s="74"/>
      <c r="H360" s="74"/>
      <c r="I360" s="74"/>
    </row>
    <row r="361" spans="1:9" x14ac:dyDescent="0.2">
      <c r="A361" s="74"/>
      <c r="B361" s="75"/>
      <c r="C361" s="76"/>
      <c r="D361" s="77"/>
      <c r="E361" s="77"/>
      <c r="F361" s="77"/>
      <c r="G361" s="74"/>
      <c r="H361" s="74"/>
      <c r="I361" s="74"/>
    </row>
    <row r="362" spans="1:9" x14ac:dyDescent="0.2">
      <c r="A362" s="74"/>
      <c r="B362" s="75"/>
      <c r="C362" s="76"/>
      <c r="D362" s="77"/>
      <c r="E362" s="77"/>
      <c r="F362" s="77"/>
      <c r="G362" s="74"/>
      <c r="H362" s="74"/>
      <c r="I362" s="74"/>
    </row>
    <row r="363" spans="1:9" x14ac:dyDescent="0.2">
      <c r="A363" s="74"/>
      <c r="B363" s="75"/>
      <c r="C363" s="76"/>
      <c r="D363" s="77"/>
      <c r="E363" s="77"/>
      <c r="F363" s="77"/>
      <c r="G363" s="74"/>
      <c r="H363" s="74"/>
      <c r="I363" s="74"/>
    </row>
    <row r="364" spans="1:9" x14ac:dyDescent="0.2">
      <c r="A364" s="74"/>
      <c r="B364" s="75"/>
      <c r="C364" s="76"/>
      <c r="D364" s="77"/>
      <c r="E364" s="77"/>
      <c r="F364" s="77"/>
      <c r="G364" s="74"/>
      <c r="H364" s="74"/>
      <c r="I364" s="74"/>
    </row>
    <row r="365" spans="1:9" x14ac:dyDescent="0.2">
      <c r="A365" s="74"/>
      <c r="B365" s="75"/>
      <c r="C365" s="76"/>
      <c r="D365" s="77"/>
      <c r="E365" s="77"/>
      <c r="F365" s="77"/>
      <c r="G365" s="74"/>
      <c r="H365" s="74"/>
      <c r="I365" s="74"/>
    </row>
    <row r="366" spans="1:9" x14ac:dyDescent="0.2">
      <c r="A366" s="74"/>
      <c r="B366" s="75"/>
      <c r="C366" s="76"/>
      <c r="D366" s="77"/>
      <c r="E366" s="77"/>
      <c r="F366" s="77"/>
      <c r="G366" s="74"/>
      <c r="H366" s="74"/>
      <c r="I366" s="74"/>
    </row>
    <row r="367" spans="1:9" x14ac:dyDescent="0.2">
      <c r="A367" s="74"/>
      <c r="B367" s="75"/>
      <c r="C367" s="76"/>
      <c r="D367" s="77"/>
      <c r="E367" s="77"/>
      <c r="F367" s="77"/>
      <c r="G367" s="74"/>
      <c r="H367" s="74"/>
      <c r="I367" s="74"/>
    </row>
    <row r="368" spans="1:9" x14ac:dyDescent="0.2">
      <c r="A368" s="74"/>
      <c r="B368" s="75"/>
      <c r="C368" s="76"/>
      <c r="D368" s="77"/>
      <c r="E368" s="77"/>
      <c r="F368" s="77"/>
      <c r="G368" s="74"/>
      <c r="H368" s="74"/>
      <c r="I368" s="74"/>
    </row>
    <row r="369" spans="1:9" x14ac:dyDescent="0.2">
      <c r="A369" s="74"/>
      <c r="B369" s="75"/>
      <c r="C369" s="76"/>
      <c r="D369" s="77"/>
      <c r="E369" s="77"/>
      <c r="F369" s="77"/>
      <c r="G369" s="74"/>
      <c r="H369" s="74"/>
      <c r="I369" s="74"/>
    </row>
    <row r="370" spans="1:9" x14ac:dyDescent="0.2">
      <c r="A370" s="74"/>
      <c r="B370" s="75"/>
      <c r="C370" s="76"/>
      <c r="D370" s="77"/>
      <c r="E370" s="77"/>
      <c r="F370" s="77"/>
      <c r="G370" s="74"/>
      <c r="H370" s="74"/>
      <c r="I370" s="74"/>
    </row>
    <row r="371" spans="1:9" x14ac:dyDescent="0.2">
      <c r="A371" s="74"/>
      <c r="B371" s="75"/>
      <c r="C371" s="76"/>
      <c r="D371" s="77"/>
      <c r="E371" s="77"/>
      <c r="F371" s="77"/>
      <c r="G371" s="74"/>
      <c r="H371" s="74"/>
      <c r="I371" s="74"/>
    </row>
    <row r="372" spans="1:9" x14ac:dyDescent="0.2">
      <c r="A372" s="74"/>
      <c r="B372" s="75"/>
      <c r="C372" s="76"/>
      <c r="D372" s="77"/>
      <c r="E372" s="77"/>
      <c r="F372" s="77"/>
      <c r="G372" s="74"/>
      <c r="H372" s="74"/>
      <c r="I372" s="74"/>
    </row>
    <row r="373" spans="1:9" x14ac:dyDescent="0.2">
      <c r="A373" s="74"/>
      <c r="B373" s="75"/>
      <c r="C373" s="76"/>
      <c r="D373" s="77"/>
      <c r="E373" s="77"/>
      <c r="F373" s="77"/>
      <c r="G373" s="74"/>
      <c r="H373" s="74"/>
      <c r="I373" s="74"/>
    </row>
    <row r="374" spans="1:9" x14ac:dyDescent="0.2">
      <c r="A374" s="74"/>
      <c r="B374" s="75"/>
      <c r="C374" s="76"/>
      <c r="D374" s="77"/>
      <c r="E374" s="77"/>
      <c r="F374" s="77"/>
      <c r="G374" s="74"/>
      <c r="H374" s="74"/>
      <c r="I374" s="74"/>
    </row>
    <row r="375" spans="1:9" x14ac:dyDescent="0.2">
      <c r="A375" s="74"/>
      <c r="B375" s="75"/>
      <c r="C375" s="76"/>
      <c r="D375" s="77"/>
      <c r="E375" s="77"/>
      <c r="F375" s="77"/>
      <c r="G375" s="74"/>
      <c r="H375" s="74"/>
      <c r="I375" s="74"/>
    </row>
    <row r="376" spans="1:9" x14ac:dyDescent="0.2">
      <c r="A376" s="74"/>
      <c r="B376" s="75"/>
      <c r="C376" s="76"/>
      <c r="D376" s="77"/>
      <c r="E376" s="77"/>
      <c r="F376" s="77"/>
      <c r="G376" s="74"/>
      <c r="H376" s="74"/>
      <c r="I376" s="74"/>
    </row>
    <row r="377" spans="1:9" x14ac:dyDescent="0.2">
      <c r="A377" s="74"/>
      <c r="B377" s="75"/>
      <c r="C377" s="76"/>
      <c r="D377" s="77"/>
      <c r="E377" s="77"/>
      <c r="F377" s="77"/>
      <c r="G377" s="74"/>
      <c r="H377" s="74"/>
      <c r="I377" s="74"/>
    </row>
    <row r="378" spans="1:9" x14ac:dyDescent="0.2">
      <c r="A378" s="74"/>
      <c r="B378" s="75"/>
      <c r="C378" s="76"/>
      <c r="D378" s="77"/>
      <c r="E378" s="77"/>
      <c r="F378" s="77"/>
      <c r="G378" s="74"/>
      <c r="H378" s="74"/>
      <c r="I378" s="74"/>
    </row>
    <row r="379" spans="1:9" x14ac:dyDescent="0.2">
      <c r="A379" s="74"/>
      <c r="B379" s="75"/>
      <c r="C379" s="76"/>
      <c r="D379" s="77"/>
      <c r="E379" s="77"/>
      <c r="F379" s="77"/>
      <c r="G379" s="74"/>
      <c r="H379" s="74"/>
      <c r="I379" s="74"/>
    </row>
    <row r="380" spans="1:9" x14ac:dyDescent="0.2">
      <c r="A380" s="74"/>
      <c r="B380" s="75"/>
      <c r="C380" s="76"/>
      <c r="D380" s="77"/>
      <c r="E380" s="77"/>
      <c r="F380" s="77"/>
      <c r="G380" s="74"/>
      <c r="H380" s="74"/>
      <c r="I380" s="74"/>
    </row>
    <row r="381" spans="1:9" x14ac:dyDescent="0.2">
      <c r="A381" s="74"/>
      <c r="B381" s="75"/>
      <c r="C381" s="76"/>
      <c r="D381" s="77"/>
      <c r="E381" s="77"/>
      <c r="F381" s="77"/>
      <c r="G381" s="74"/>
      <c r="H381" s="74"/>
      <c r="I381" s="74"/>
    </row>
    <row r="382" spans="1:9" x14ac:dyDescent="0.2">
      <c r="A382" s="74"/>
      <c r="B382" s="75"/>
      <c r="C382" s="76"/>
      <c r="D382" s="77"/>
      <c r="E382" s="77"/>
      <c r="F382" s="77"/>
      <c r="G382" s="74"/>
      <c r="H382" s="74"/>
      <c r="I382" s="74"/>
    </row>
    <row r="383" spans="1:9" x14ac:dyDescent="0.2">
      <c r="A383" s="74"/>
      <c r="B383" s="75"/>
      <c r="C383" s="76"/>
      <c r="D383" s="77"/>
      <c r="E383" s="77"/>
      <c r="F383" s="77"/>
      <c r="G383" s="74"/>
      <c r="H383" s="74"/>
      <c r="I383" s="74"/>
    </row>
    <row r="384" spans="1:9" x14ac:dyDescent="0.2">
      <c r="A384" s="74"/>
      <c r="B384" s="75"/>
      <c r="C384" s="76"/>
      <c r="D384" s="77"/>
      <c r="E384" s="77"/>
      <c r="F384" s="77"/>
      <c r="G384" s="74"/>
      <c r="H384" s="74"/>
      <c r="I384" s="74"/>
    </row>
    <row r="385" spans="1:9" x14ac:dyDescent="0.2">
      <c r="A385" s="74"/>
      <c r="B385" s="75"/>
      <c r="C385" s="76"/>
      <c r="D385" s="77"/>
      <c r="E385" s="77"/>
      <c r="F385" s="77"/>
      <c r="G385" s="74"/>
      <c r="H385" s="74"/>
      <c r="I385" s="74"/>
    </row>
    <row r="386" spans="1:9" x14ac:dyDescent="0.2">
      <c r="A386" s="74"/>
      <c r="B386" s="75"/>
      <c r="C386" s="76"/>
      <c r="D386" s="77"/>
      <c r="E386" s="77"/>
      <c r="F386" s="77"/>
      <c r="G386" s="74"/>
      <c r="H386" s="74"/>
      <c r="I386" s="74"/>
    </row>
  </sheetData>
  <mergeCells count="116">
    <mergeCell ref="B298:C298"/>
    <mergeCell ref="B299:C299"/>
    <mergeCell ref="B300:C300"/>
    <mergeCell ref="A303:I303"/>
    <mergeCell ref="B291:C291"/>
    <mergeCell ref="A293:I293"/>
    <mergeCell ref="B294:C294"/>
    <mergeCell ref="B295:C295"/>
    <mergeCell ref="B297:C297"/>
    <mergeCell ref="B296:C296"/>
    <mergeCell ref="A284:I284"/>
    <mergeCell ref="B285:C285"/>
    <mergeCell ref="B286:C286"/>
    <mergeCell ref="B288:C288"/>
    <mergeCell ref="B289:C289"/>
    <mergeCell ref="A280:B280"/>
    <mergeCell ref="A281:B281"/>
    <mergeCell ref="A262:B262"/>
    <mergeCell ref="A269:B269"/>
    <mergeCell ref="A272:B272"/>
    <mergeCell ref="A277:B277"/>
    <mergeCell ref="A278:B278"/>
    <mergeCell ref="A279:B279"/>
    <mergeCell ref="A282:I282"/>
    <mergeCell ref="B287:C287"/>
    <mergeCell ref="A259:B259"/>
    <mergeCell ref="A217:B217"/>
    <mergeCell ref="A222:B222"/>
    <mergeCell ref="A223:B223"/>
    <mergeCell ref="A228:I228"/>
    <mergeCell ref="A232:B232"/>
    <mergeCell ref="A235:B235"/>
    <mergeCell ref="A226:I226"/>
    <mergeCell ref="A253:I253"/>
    <mergeCell ref="A224:I224"/>
    <mergeCell ref="A251:I251"/>
    <mergeCell ref="A241:B241"/>
    <mergeCell ref="A244:B244"/>
    <mergeCell ref="A249:B249"/>
    <mergeCell ref="A250:B250"/>
    <mergeCell ref="A255:I255"/>
    <mergeCell ref="A214:B214"/>
    <mergeCell ref="A167:B167"/>
    <mergeCell ref="A172:I172"/>
    <mergeCell ref="A176:B176"/>
    <mergeCell ref="A179:B179"/>
    <mergeCell ref="A186:B186"/>
    <mergeCell ref="A189:B189"/>
    <mergeCell ref="A170:I170"/>
    <mergeCell ref="A197:I197"/>
    <mergeCell ref="A168:I168"/>
    <mergeCell ref="A195:I195"/>
    <mergeCell ref="A193:B193"/>
    <mergeCell ref="A194:B194"/>
    <mergeCell ref="A199:I199"/>
    <mergeCell ref="A203:B203"/>
    <mergeCell ref="A206:B206"/>
    <mergeCell ref="A166:B166"/>
    <mergeCell ref="A120:B120"/>
    <mergeCell ref="A123:B123"/>
    <mergeCell ref="A130:B130"/>
    <mergeCell ref="A133:B133"/>
    <mergeCell ref="A137:B137"/>
    <mergeCell ref="A138:B138"/>
    <mergeCell ref="A141:I141"/>
    <mergeCell ref="A139:I139"/>
    <mergeCell ref="A143:I143"/>
    <mergeCell ref="A148:B148"/>
    <mergeCell ref="A151:B151"/>
    <mergeCell ref="A158:B158"/>
    <mergeCell ref="A161:B161"/>
    <mergeCell ref="A116:I116"/>
    <mergeCell ref="A75:B75"/>
    <mergeCell ref="A78:B78"/>
    <mergeCell ref="A82:B82"/>
    <mergeCell ref="A83:B83"/>
    <mergeCell ref="A88:I88"/>
    <mergeCell ref="A92:B92"/>
    <mergeCell ref="A86:I86"/>
    <mergeCell ref="A114:I114"/>
    <mergeCell ref="A84:I84"/>
    <mergeCell ref="A112:I112"/>
    <mergeCell ref="A95:B95"/>
    <mergeCell ref="A102:B102"/>
    <mergeCell ref="A105:B105"/>
    <mergeCell ref="A110:B110"/>
    <mergeCell ref="A111:B111"/>
    <mergeCell ref="A68:B68"/>
    <mergeCell ref="A28:B28"/>
    <mergeCell ref="A29:B29"/>
    <mergeCell ref="A34:I34"/>
    <mergeCell ref="A38:B38"/>
    <mergeCell ref="A41:B41"/>
    <mergeCell ref="A48:B48"/>
    <mergeCell ref="A51:B51"/>
    <mergeCell ref="A55:B55"/>
    <mergeCell ref="A56:B56"/>
    <mergeCell ref="A61:I61"/>
    <mergeCell ref="A65:B65"/>
    <mergeCell ref="A2:I2"/>
    <mergeCell ref="A32:I32"/>
    <mergeCell ref="A30:I30"/>
    <mergeCell ref="A59:I59"/>
    <mergeCell ref="A57:I57"/>
    <mergeCell ref="A23:B23"/>
    <mergeCell ref="A5:A6"/>
    <mergeCell ref="B5:B6"/>
    <mergeCell ref="C5:C6"/>
    <mergeCell ref="D5:F5"/>
    <mergeCell ref="I5:I6"/>
    <mergeCell ref="A7:I7"/>
    <mergeCell ref="A11:B11"/>
    <mergeCell ref="A14:B14"/>
    <mergeCell ref="A20:B20"/>
    <mergeCell ref="G5:G6"/>
    <mergeCell ref="H5:H6"/>
  </mergeCells>
  <pageMargins left="0.3543307086614173" right="0.3543307086614173" top="0.59055118110236215" bottom="0.39370078740157483" header="0.51181102362204722" footer="0.51181102362204722"/>
  <pageSetup paperSize="9" orientation="landscape" r:id="rId1"/>
  <rowBreaks count="9" manualBreakCount="9">
    <brk id="30" max="16383" man="1"/>
    <brk id="57" max="16383" man="1"/>
    <brk id="84" max="16383" man="1"/>
    <brk id="112" max="16383" man="1"/>
    <brk id="139" max="16383" man="1"/>
    <brk id="168" max="16383" man="1"/>
    <brk id="195" max="16383" man="1"/>
    <brk id="224" max="16383" man="1"/>
    <brk id="2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Ясли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Фролова Надежда Михайловна</dc:creator>
  <cp:lastModifiedBy>Швайчишена Анна Владимеровна</cp:lastModifiedBy>
  <cp:lastPrinted>2018-11-01T09:11:15Z</cp:lastPrinted>
  <dcterms:created xsi:type="dcterms:W3CDTF">2010-09-29T09:10:17Z</dcterms:created>
  <dcterms:modified xsi:type="dcterms:W3CDTF">2018-12-05T04:11:23Z</dcterms:modified>
</cp:coreProperties>
</file>